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Администрация\Home\Администрация\Звірити наявні дані, та внести інформацію по відсутнім виробникам теплової енергії\"/>
    </mc:Choice>
  </mc:AlternateContent>
  <bookViews>
    <workbookView xWindow="0" yWindow="0" windowWidth="19320" windowHeight="11760" firstSheet="16" activeTab="16"/>
  </bookViews>
  <sheets>
    <sheet name="Чернівецька" sheetId="1" state="hidden" r:id="rId1"/>
    <sheet name="Закарпатська" sheetId="17" state="hidden" r:id="rId2"/>
    <sheet name="Черкаська" sheetId="2" state="hidden" r:id="rId3"/>
    <sheet name="Чернігівська" sheetId="3" state="hidden" r:id="rId4"/>
    <sheet name="Вінницька" sheetId="4" state="hidden" r:id="rId5"/>
    <sheet name="м. Київ" sheetId="5" state="hidden" r:id="rId6"/>
    <sheet name="Херсонська" sheetId="22" state="hidden" r:id="rId7"/>
    <sheet name="Київська" sheetId="6" state="hidden" r:id="rId8"/>
    <sheet name="Полтавська" sheetId="20" state="hidden" r:id="rId9"/>
    <sheet name="Кіровоградська" sheetId="8" state="hidden" r:id="rId10"/>
    <sheet name="Дніпропетровська" sheetId="9" state="hidden" r:id="rId11"/>
    <sheet name="Житомирська" sheetId="7" state="hidden" r:id="rId12"/>
    <sheet name="Луганська" sheetId="10" state="hidden" r:id="rId13"/>
    <sheet name="Хмельницька" sheetId="11" state="hidden" r:id="rId14"/>
    <sheet name="Львівська" sheetId="23" state="hidden" r:id="rId15"/>
    <sheet name="Волинська" sheetId="12" state="hidden" r:id="rId16"/>
    <sheet name="Загальна" sheetId="26" r:id="rId17"/>
  </sheets>
  <definedNames>
    <definedName name="_xlnm._FilterDatabase" localSheetId="16" hidden="1">Загальна!$A$3:$V$3</definedName>
    <definedName name="_xlnm.Print_Area" localSheetId="2">Черкаська!$A$1:$W$27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3" l="1"/>
  <c r="U14" i="23"/>
  <c r="V14" i="23" s="1"/>
  <c r="T15" i="23"/>
  <c r="U15" i="23"/>
  <c r="T16" i="23"/>
  <c r="U16" i="23"/>
  <c r="T13" i="23"/>
  <c r="U13" i="23"/>
  <c r="T17" i="23"/>
  <c r="U17" i="23"/>
  <c r="T18" i="23"/>
  <c r="U18" i="23"/>
  <c r="T7" i="23"/>
  <c r="U7" i="23"/>
  <c r="T8" i="23"/>
  <c r="U8" i="23"/>
  <c r="T9" i="23"/>
  <c r="U9" i="23"/>
  <c r="T10" i="23"/>
  <c r="U10" i="23"/>
  <c r="T11" i="23"/>
  <c r="U11" i="23"/>
  <c r="T12" i="23"/>
  <c r="U12" i="23"/>
  <c r="T6" i="23"/>
  <c r="U6" i="23"/>
  <c r="T5" i="23"/>
  <c r="U5" i="23"/>
  <c r="V5" i="23" s="1"/>
  <c r="U4" i="23"/>
  <c r="T4" i="23"/>
  <c r="V4" i="23" l="1"/>
  <c r="V6" i="23"/>
  <c r="V8" i="23"/>
  <c r="V18" i="23"/>
  <c r="V13" i="23"/>
  <c r="V9" i="23"/>
  <c r="V17" i="23"/>
  <c r="V16" i="23"/>
  <c r="V15" i="23"/>
  <c r="V12" i="23"/>
  <c r="V11" i="23"/>
  <c r="V10" i="23"/>
  <c r="V7" i="23"/>
  <c r="T37" i="9" l="1"/>
  <c r="U37" i="9"/>
  <c r="T38" i="9"/>
  <c r="V38" i="9" s="1"/>
  <c r="U38" i="9"/>
  <c r="T39" i="9"/>
  <c r="U39" i="9"/>
  <c r="T40" i="9"/>
  <c r="U40" i="9"/>
  <c r="T25" i="9"/>
  <c r="U25" i="9"/>
  <c r="T26" i="9"/>
  <c r="U26" i="9"/>
  <c r="T27" i="9"/>
  <c r="U27" i="9"/>
  <c r="T28" i="9"/>
  <c r="V28" i="9" s="1"/>
  <c r="U28" i="9"/>
  <c r="T29" i="9"/>
  <c r="U29" i="9"/>
  <c r="T30" i="9"/>
  <c r="U30" i="9"/>
  <c r="T31" i="9"/>
  <c r="U31" i="9"/>
  <c r="T32" i="9"/>
  <c r="U32" i="9"/>
  <c r="T33" i="9"/>
  <c r="U33" i="9"/>
  <c r="T34" i="9"/>
  <c r="U34" i="9"/>
  <c r="T35" i="9"/>
  <c r="U35" i="9"/>
  <c r="T36" i="9"/>
  <c r="U36" i="9"/>
  <c r="T18" i="9"/>
  <c r="U18" i="9"/>
  <c r="T19" i="9"/>
  <c r="U19" i="9"/>
  <c r="T20" i="9"/>
  <c r="U20" i="9"/>
  <c r="T21" i="9"/>
  <c r="U21" i="9"/>
  <c r="T22" i="9"/>
  <c r="U22" i="9"/>
  <c r="T23" i="9"/>
  <c r="U23" i="9"/>
  <c r="T24" i="9"/>
  <c r="U24" i="9"/>
  <c r="T5" i="9"/>
  <c r="U5" i="9"/>
  <c r="T6" i="9"/>
  <c r="U6" i="9"/>
  <c r="T7" i="9"/>
  <c r="U7" i="9"/>
  <c r="T8" i="9"/>
  <c r="U8" i="9"/>
  <c r="T9" i="9"/>
  <c r="U9" i="9"/>
  <c r="T10" i="9"/>
  <c r="U10" i="9"/>
  <c r="T11" i="9"/>
  <c r="U11" i="9"/>
  <c r="T12" i="9"/>
  <c r="U12" i="9"/>
  <c r="T13" i="9"/>
  <c r="U13" i="9"/>
  <c r="T14" i="9"/>
  <c r="U14" i="9"/>
  <c r="T15" i="9"/>
  <c r="U15" i="9"/>
  <c r="T16" i="9"/>
  <c r="U16" i="9"/>
  <c r="T17" i="9"/>
  <c r="U17" i="9"/>
  <c r="V25" i="9" l="1"/>
  <c r="V40" i="9"/>
  <c r="V39" i="9"/>
  <c r="V37" i="9"/>
  <c r="V33" i="9"/>
  <c r="V36" i="9"/>
  <c r="V35" i="9"/>
  <c r="V34" i="9"/>
  <c r="V32" i="9"/>
  <c r="V31" i="9"/>
  <c r="V30" i="9"/>
  <c r="V29" i="9"/>
  <c r="V27" i="9"/>
  <c r="V26" i="9"/>
  <c r="V16" i="9"/>
  <c r="V8" i="9"/>
  <c r="V24" i="9"/>
  <c r="V22" i="9"/>
  <c r="V19" i="9"/>
  <c r="V21" i="9"/>
  <c r="V18" i="9"/>
  <c r="V23" i="9"/>
  <c r="V20" i="9"/>
  <c r="V17" i="9"/>
  <c r="V15" i="9"/>
  <c r="V14" i="9"/>
  <c r="V13" i="9"/>
  <c r="V12" i="9"/>
  <c r="V11" i="9"/>
  <c r="V10" i="9"/>
  <c r="V9" i="9"/>
  <c r="V7" i="9"/>
  <c r="V6" i="9"/>
  <c r="V5" i="9"/>
  <c r="T5" i="22" l="1"/>
  <c r="U5" i="22"/>
  <c r="U4" i="22"/>
  <c r="T4" i="22"/>
  <c r="V4" i="22" l="1"/>
  <c r="V5" i="22"/>
  <c r="T9" i="5"/>
  <c r="U9" i="5"/>
  <c r="T8" i="5"/>
  <c r="U8" i="5"/>
  <c r="T7" i="5"/>
  <c r="U7" i="5"/>
  <c r="V7" i="5"/>
  <c r="T6" i="5"/>
  <c r="U6" i="5"/>
  <c r="V6" i="5" l="1"/>
  <c r="V8" i="5"/>
  <c r="V9" i="5"/>
  <c r="T5" i="5" l="1"/>
  <c r="V5" i="5" s="1"/>
  <c r="U5" i="5"/>
  <c r="T8" i="1" l="1"/>
  <c r="U8" i="1"/>
  <c r="V8" i="1" l="1"/>
  <c r="T7" i="1"/>
  <c r="U7" i="1"/>
  <c r="V7" i="1" l="1"/>
  <c r="T36" i="6"/>
  <c r="U36" i="6"/>
  <c r="V36" i="6" l="1"/>
  <c r="T9" i="20"/>
  <c r="U9" i="20"/>
  <c r="V9" i="20" s="1"/>
  <c r="T6" i="10" l="1"/>
  <c r="U6" i="10"/>
  <c r="V6" i="10"/>
  <c r="T8" i="4" l="1"/>
  <c r="U8" i="4"/>
  <c r="T7" i="4"/>
  <c r="U7" i="4"/>
  <c r="V7" i="4" l="1"/>
  <c r="V8" i="4"/>
  <c r="T31" i="6" l="1"/>
  <c r="U31" i="6"/>
  <c r="V31" i="6"/>
  <c r="T32" i="6"/>
  <c r="U32" i="6"/>
  <c r="T33" i="6"/>
  <c r="U33" i="6"/>
  <c r="T34" i="6"/>
  <c r="U34" i="6"/>
  <c r="T35" i="6"/>
  <c r="U35" i="6"/>
  <c r="T22" i="6"/>
  <c r="U22" i="6"/>
  <c r="T23" i="6"/>
  <c r="U23" i="6"/>
  <c r="T24" i="6"/>
  <c r="U24" i="6"/>
  <c r="T25" i="6"/>
  <c r="U25" i="6"/>
  <c r="T26" i="6"/>
  <c r="U26" i="6"/>
  <c r="T27" i="6"/>
  <c r="U27" i="6"/>
  <c r="T28" i="6"/>
  <c r="U28" i="6"/>
  <c r="T29" i="6"/>
  <c r="U29" i="6"/>
  <c r="T30" i="6"/>
  <c r="U30" i="6"/>
  <c r="T12" i="6"/>
  <c r="U12" i="6"/>
  <c r="T13" i="6"/>
  <c r="U13" i="6"/>
  <c r="T14" i="6"/>
  <c r="U14" i="6"/>
  <c r="T15" i="6"/>
  <c r="U15" i="6"/>
  <c r="T16" i="6"/>
  <c r="U16" i="6"/>
  <c r="T17" i="6"/>
  <c r="U17" i="6"/>
  <c r="T18" i="6"/>
  <c r="U18" i="6"/>
  <c r="T19" i="6"/>
  <c r="U19" i="6"/>
  <c r="T20" i="6"/>
  <c r="U20" i="6"/>
  <c r="T21" i="6"/>
  <c r="U21" i="6"/>
  <c r="V34" i="6" l="1"/>
  <c r="V22" i="6"/>
  <c r="V35" i="6"/>
  <c r="V33" i="6"/>
  <c r="V32" i="6"/>
  <c r="V30" i="6"/>
  <c r="V12" i="6"/>
  <c r="V29" i="6"/>
  <c r="V28" i="6"/>
  <c r="V27" i="6"/>
  <c r="V26" i="6"/>
  <c r="V25" i="6"/>
  <c r="V24" i="6"/>
  <c r="V23" i="6"/>
  <c r="V21" i="6"/>
  <c r="V20" i="6"/>
  <c r="V19" i="6"/>
  <c r="V18" i="6"/>
  <c r="V17" i="6"/>
  <c r="V16" i="6"/>
  <c r="V15" i="6"/>
  <c r="V14" i="6"/>
  <c r="V13" i="6"/>
  <c r="T8" i="11" l="1"/>
  <c r="U8" i="11"/>
  <c r="T9" i="11"/>
  <c r="U9" i="11"/>
  <c r="T10" i="11"/>
  <c r="U10" i="11"/>
  <c r="T11" i="11"/>
  <c r="U11" i="11"/>
  <c r="T12" i="11"/>
  <c r="U12" i="11"/>
  <c r="T13" i="11"/>
  <c r="U13" i="11"/>
  <c r="T7" i="11"/>
  <c r="U7" i="11"/>
  <c r="V8" i="11" l="1"/>
  <c r="V7" i="11"/>
  <c r="V12" i="11"/>
  <c r="V10" i="11"/>
  <c r="V13" i="11"/>
  <c r="V11" i="11"/>
  <c r="V9" i="11"/>
  <c r="T6" i="4"/>
  <c r="U6" i="4"/>
  <c r="V6" i="4" l="1"/>
  <c r="U21" i="20"/>
  <c r="T21" i="20"/>
  <c r="V21" i="20" s="1"/>
  <c r="T8" i="20"/>
  <c r="U8" i="20"/>
  <c r="T10" i="20"/>
  <c r="U10" i="20"/>
  <c r="T6" i="20"/>
  <c r="U6" i="20"/>
  <c r="T7" i="20"/>
  <c r="U7" i="20"/>
  <c r="V6" i="20" l="1"/>
  <c r="V7" i="20"/>
  <c r="V10" i="20"/>
  <c r="V8" i="20"/>
  <c r="T6" i="11" l="1"/>
  <c r="U6" i="11"/>
  <c r="V6" i="11" l="1"/>
  <c r="U20" i="20"/>
  <c r="T20" i="20"/>
  <c r="T5" i="20"/>
  <c r="U5" i="20"/>
  <c r="U4" i="20"/>
  <c r="T4" i="20"/>
  <c r="V20" i="20" l="1"/>
  <c r="V5" i="20"/>
  <c r="V4" i="20"/>
  <c r="T11" i="6"/>
  <c r="U11" i="6"/>
  <c r="T10" i="6"/>
  <c r="U10" i="6"/>
  <c r="T9" i="6"/>
  <c r="U9" i="6"/>
  <c r="V10" i="6" l="1"/>
  <c r="V11" i="6"/>
  <c r="V9" i="6"/>
  <c r="T20" i="2"/>
  <c r="U20" i="2"/>
  <c r="V20" i="2" l="1"/>
  <c r="T8" i="12"/>
  <c r="U8" i="12"/>
  <c r="V8" i="12" l="1"/>
  <c r="T5" i="11" l="1"/>
  <c r="U5" i="11"/>
  <c r="V5" i="11" l="1"/>
  <c r="U4" i="17"/>
  <c r="T4" i="17"/>
  <c r="V4" i="17" s="1"/>
  <c r="U16" i="12" l="1"/>
  <c r="T16" i="12"/>
  <c r="T6" i="12"/>
  <c r="U6" i="12"/>
  <c r="T7" i="12"/>
  <c r="U7" i="12"/>
  <c r="U5" i="12"/>
  <c r="T5" i="12"/>
  <c r="U4" i="12"/>
  <c r="T4" i="12"/>
  <c r="V16" i="12" l="1"/>
  <c r="V6" i="12"/>
  <c r="V7" i="12"/>
  <c r="V5" i="12"/>
  <c r="V4" i="12"/>
  <c r="U4" i="11" l="1"/>
  <c r="T4" i="11"/>
  <c r="V4" i="11" l="1"/>
  <c r="U5" i="10"/>
  <c r="T5" i="10"/>
  <c r="U4" i="10"/>
  <c r="T4" i="10"/>
  <c r="V4" i="10" l="1"/>
  <c r="V5" i="10"/>
  <c r="U4" i="9" l="1"/>
  <c r="T4" i="9"/>
  <c r="V4" i="9" l="1"/>
  <c r="T13" i="8"/>
  <c r="U13" i="8"/>
  <c r="V13" i="8" s="1"/>
  <c r="T5" i="8"/>
  <c r="U5" i="8"/>
  <c r="T6" i="8"/>
  <c r="U6" i="8"/>
  <c r="T7" i="8"/>
  <c r="U7" i="8"/>
  <c r="T8" i="8"/>
  <c r="U8" i="8"/>
  <c r="T9" i="8"/>
  <c r="U9" i="8"/>
  <c r="T10" i="8"/>
  <c r="U10" i="8"/>
  <c r="T11" i="8"/>
  <c r="U11" i="8"/>
  <c r="T12" i="8"/>
  <c r="U12" i="8"/>
  <c r="U4" i="8"/>
  <c r="T4" i="8"/>
  <c r="V9" i="8" l="1"/>
  <c r="V5" i="8"/>
  <c r="V4" i="8"/>
  <c r="V8" i="8"/>
  <c r="V7" i="8"/>
  <c r="V11" i="8"/>
  <c r="V12" i="8"/>
  <c r="V10" i="8"/>
  <c r="V6" i="8"/>
  <c r="U8" i="6" l="1"/>
  <c r="T8" i="6"/>
  <c r="U7" i="6"/>
  <c r="T7" i="6"/>
  <c r="U6" i="6"/>
  <c r="T6" i="6"/>
  <c r="U5" i="6"/>
  <c r="T5" i="6"/>
  <c r="U4" i="6"/>
  <c r="T4" i="6"/>
  <c r="V7" i="6" l="1"/>
  <c r="V4" i="6"/>
  <c r="V6" i="6"/>
  <c r="V8" i="6"/>
  <c r="V5" i="6"/>
  <c r="U4" i="5"/>
  <c r="T4" i="5"/>
  <c r="V4" i="5" s="1"/>
  <c r="U4" i="1"/>
  <c r="T4" i="1"/>
  <c r="V4" i="1" l="1"/>
  <c r="U5" i="4" l="1"/>
  <c r="T5" i="4"/>
  <c r="T10" i="3"/>
  <c r="U10" i="3"/>
  <c r="T9" i="3"/>
  <c r="U9" i="3"/>
  <c r="T8" i="3"/>
  <c r="U8" i="3"/>
  <c r="T7" i="3"/>
  <c r="U7" i="3"/>
  <c r="T5" i="3"/>
  <c r="U5" i="3"/>
  <c r="T6" i="3"/>
  <c r="U6" i="3"/>
  <c r="V6" i="3"/>
  <c r="U4" i="3"/>
  <c r="T4" i="3"/>
  <c r="V7" i="3" l="1"/>
  <c r="V9" i="3"/>
  <c r="V5" i="4"/>
  <c r="V4" i="3"/>
  <c r="V5" i="3"/>
  <c r="V8" i="3"/>
  <c r="V10" i="3"/>
  <c r="T19" i="2"/>
  <c r="U19" i="2"/>
  <c r="T18" i="2"/>
  <c r="U18" i="2"/>
  <c r="T27" i="2"/>
  <c r="U27" i="2"/>
  <c r="U26" i="2"/>
  <c r="T26" i="2"/>
  <c r="T17" i="2"/>
  <c r="U17" i="2"/>
  <c r="T16" i="2"/>
  <c r="U16" i="2"/>
  <c r="T15" i="2"/>
  <c r="U15" i="2"/>
  <c r="T14" i="2"/>
  <c r="U14" i="2"/>
  <c r="T13" i="2"/>
  <c r="U13" i="2"/>
  <c r="T12" i="2"/>
  <c r="U12" i="2"/>
  <c r="T11" i="2"/>
  <c r="U11" i="2"/>
  <c r="U10" i="2"/>
  <c r="U9" i="2"/>
  <c r="T8" i="2"/>
  <c r="U8" i="2"/>
  <c r="T9" i="2"/>
  <c r="T10" i="2"/>
  <c r="T7" i="2"/>
  <c r="U7" i="2"/>
  <c r="T6" i="2"/>
  <c r="U6" i="2"/>
  <c r="T5" i="2"/>
  <c r="U5" i="2"/>
  <c r="U4" i="2"/>
  <c r="T4" i="2"/>
  <c r="T6" i="1"/>
  <c r="U6" i="1"/>
  <c r="U5" i="1"/>
  <c r="T5" i="1"/>
  <c r="V6" i="1" l="1"/>
  <c r="V4" i="2"/>
  <c r="V6" i="2"/>
  <c r="V12" i="2"/>
  <c r="V14" i="2"/>
  <c r="V15" i="2"/>
  <c r="V17" i="2"/>
  <c r="V27" i="2"/>
  <c r="V19" i="2"/>
  <c r="V11" i="2"/>
  <c r="V13" i="2"/>
  <c r="V16" i="2"/>
  <c r="V26" i="2"/>
  <c r="V5" i="1"/>
  <c r="V18" i="2"/>
  <c r="V9" i="2"/>
  <c r="V8" i="2"/>
  <c r="V10" i="2"/>
  <c r="V7" i="2"/>
  <c r="V5" i="2"/>
</calcChain>
</file>

<file path=xl/sharedStrings.xml><?xml version="1.0" encoding="utf-8"?>
<sst xmlns="http://schemas.openxmlformats.org/spreadsheetml/2006/main" count="726" uniqueCount="209">
  <si>
    <t>№</t>
  </si>
  <si>
    <t>ЕДРПОУ</t>
  </si>
  <si>
    <t>Назва</t>
  </si>
  <si>
    <t>Обсяг природного газу, для затвердження Мінрегіоном, на період серпень 2022 - березень 2023 року, тис.куб.м</t>
  </si>
  <si>
    <t>Обсяг 1</t>
  </si>
  <si>
    <t>Обсяг 3</t>
  </si>
  <si>
    <t>Всього</t>
  </si>
  <si>
    <t xml:space="preserve">ДКП Управління "Тепловодоканал" </t>
  </si>
  <si>
    <t>КП "Хотинтепломережа Хотинської МР"</t>
  </si>
  <si>
    <t>Ватутінське комунальне підприємство теплових мереж</t>
  </si>
  <si>
    <t>КП "Драбівські теплові мережі"</t>
  </si>
  <si>
    <t>Жашківське підприємство теплових мереж</t>
  </si>
  <si>
    <t>КП "ЗПТМ"ЗМР</t>
  </si>
  <si>
    <t>02082717</t>
  </si>
  <si>
    <t>Канівське комунальне підприємство теплових мереж</t>
  </si>
  <si>
    <t>02082657</t>
  </si>
  <si>
    <t>КПТМ Черкаського району</t>
  </si>
  <si>
    <t>ТОВ "МБП-Тепломережа", м.Христинівка</t>
  </si>
  <si>
    <t>Для виробників теплової енергії, що підпадають під критерії, визначенні абзацом шостим підпункту 1 пункту 3 пКМУ від 19.07.2022 №812</t>
  </si>
  <si>
    <t>КП "Міський водоканал" м.Золотоноша</t>
  </si>
  <si>
    <t>РКП ''Райтеплоенергія'', Золотоніський район</t>
  </si>
  <si>
    <t>ТОВ "СМІЛАЕНРГОПРОМТРАНС"</t>
  </si>
  <si>
    <t>КП "Смілакомунтеплоенерго"</t>
  </si>
  <si>
    <t>КП"Теплокомуненерго" м.Монастирище</t>
  </si>
  <si>
    <t>КП "Тепломережа" м.Корсунь-Шевченківський</t>
  </si>
  <si>
    <t>Коментар</t>
  </si>
  <si>
    <t>Обгрунтування</t>
  </si>
  <si>
    <t>КП "Уманьтеплокомуненерго"</t>
  </si>
  <si>
    <t>02082675</t>
  </si>
  <si>
    <t>КПТМ "Черкаситеплокомуненерго"</t>
  </si>
  <si>
    <t>25584373</t>
  </si>
  <si>
    <t>14203528</t>
  </si>
  <si>
    <t>Разом</t>
  </si>
  <si>
    <t>АТ "ОТКЕ"</t>
  </si>
  <si>
    <t>03357671</t>
  </si>
  <si>
    <t>КЕП "Чернігівська ТЕЦ" ТОВ ФІРМА "ТЕХНОВА"</t>
  </si>
  <si>
    <t xml:space="preserve">ТОВ "НіжинТеплоМережі" </t>
  </si>
  <si>
    <t>КП "Прилукитепловодопостачання"</t>
  </si>
  <si>
    <t>ПП "Спеціальна енергетична компанія"</t>
  </si>
  <si>
    <t>ВПТМ  "Борзнатеплокомуненерго"</t>
  </si>
  <si>
    <t>КП "Носівські теплові мережі"</t>
  </si>
  <si>
    <t>КП “Вінницяоблтеплоенерго”</t>
  </si>
  <si>
    <t xml:space="preserve">МКП "Чернівцітеплокомуненерго" </t>
  </si>
  <si>
    <t>Чернівецький кооперативний фаховий коледж економіки і права</t>
  </si>
  <si>
    <t>КП "КИЇВТЕПЛОЕНЕРГО"</t>
  </si>
  <si>
    <t>заст 0,9</t>
  </si>
  <si>
    <t>КП "Васильківтепломережа"</t>
  </si>
  <si>
    <t>КПП "Теплоенергопостач"</t>
  </si>
  <si>
    <t xml:space="preserve">Димерський ККП </t>
  </si>
  <si>
    <t>.03803567</t>
  </si>
  <si>
    <t>ПКПП "Теплокомунсервіс"</t>
  </si>
  <si>
    <t>ТОВ Ірпіньтеплопостач</t>
  </si>
  <si>
    <t>﻿ 40147455</t>
  </si>
  <si>
    <t xml:space="preserve">КП  "Теплокомуненерго" Олександрійської міської ради </t>
  </si>
  <si>
    <t>КП "Долинський міськкомунгосп"</t>
  </si>
  <si>
    <t>КП "Власівські мережі" Світловодської міської ради</t>
  </si>
  <si>
    <t>КП "Онуфріївка - Теплокомуненрго"</t>
  </si>
  <si>
    <t xml:space="preserve">ПАТ НВП "Радій" </t>
  </si>
  <si>
    <t>КП Смолінський "Добробут"</t>
  </si>
  <si>
    <t>ПОГ"КРОПИВНИЦЬКЕ УВП УТОГ"</t>
  </si>
  <si>
    <t>ТОВ "Світловодськпобут"</t>
  </si>
  <si>
    <t>ТОВ "Кадіум-Сервіс"</t>
  </si>
  <si>
    <t>КП "Теплоенергетик" КМР</t>
  </si>
  <si>
    <t>КП "Теплоенего" Дніпровської міської ради</t>
  </si>
  <si>
    <t>КП "Житомиртеплокомуненерго"</t>
  </si>
  <si>
    <t>Комунальне підприємство "Озерне" Новогуйвинської селищної ради</t>
  </si>
  <si>
    <t>Комунальне підприємство теплозабезпечення м.Коростень</t>
  </si>
  <si>
    <t>Новогуйвинський ВЖРЕКП</t>
  </si>
  <si>
    <t>ТОВ "Малин Енергоінвест"</t>
  </si>
  <si>
    <t>КП "Бердичівтеплоенерго"</t>
  </si>
  <si>
    <t>КП "Андрушівка-благоустрій"</t>
  </si>
  <si>
    <t xml:space="preserve"> КП НВМР "Новоград-Волинськтеплокомуненерго" </t>
  </si>
  <si>
    <t>АТ "Сєвєродонецька ТЕЦ"</t>
  </si>
  <si>
    <t>КП "Лисичанськтепломережа"</t>
  </si>
  <si>
    <t>КП "Тепловик"</t>
  </si>
  <si>
    <t>ДКП "Луцьктепло"</t>
  </si>
  <si>
    <t>КП “Нововолинськтеплокомуненерго”</t>
  </si>
  <si>
    <t>ПТМ "Ковельтепло"</t>
  </si>
  <si>
    <t>Підприємство житлово-комунального господарства Рожищенської міської ради</t>
  </si>
  <si>
    <t>Комунальне підприємство "Володимир-Волинськтеплоенерго" Володимир-Волинської міської ради</t>
  </si>
  <si>
    <t>5384488</t>
  </si>
  <si>
    <t>КП "ХУСТТЕПЛО"</t>
  </si>
  <si>
    <t>Северодонецьктеплоенерго</t>
  </si>
  <si>
    <t>Міське комунальне підприємство "Хмельницьктеплокомуненерго"</t>
  </si>
  <si>
    <t>Застосовано 0,9</t>
  </si>
  <si>
    <t>ТОВ "ЛРЗ "МОТОР"</t>
  </si>
  <si>
    <t>ПРАТ "Черкаське хімволокно"</t>
  </si>
  <si>
    <t>204033</t>
  </si>
  <si>
    <t>КП БМР "Білоцерківтепломережа"</t>
  </si>
  <si>
    <t>.04654336</t>
  </si>
  <si>
    <t>КП "Вишнівськтеплоенерго"</t>
  </si>
  <si>
    <t>КП "Обухіврайтепломережа"</t>
  </si>
  <si>
    <t>КП "Теплоенерго" Кременчуцької міської ради Кременчуцького району Полтавської області</t>
  </si>
  <si>
    <t>КВП "ТЕ"    м.Горішні Плавні"</t>
  </si>
  <si>
    <t>ПОКВПТГ "Полтаватеплоенерго"</t>
  </si>
  <si>
    <t>КП "Міськтепловоденергія"</t>
  </si>
  <si>
    <t>ОКВПТГ "Лубнитеплоенерго"</t>
  </si>
  <si>
    <t xml:space="preserve"> КП "ОК ЖКК ЩЕРБАНІВСЬКОЇ СІЛЬСЬКОЇ РАДИ" </t>
  </si>
  <si>
    <t>ТОВ "КРЕМЕНЧУЦЬКА ТЕЦ"</t>
  </si>
  <si>
    <t>Збільшення обсягів природного газу відбувається за рахунок необхідності виробництва теплової енергії котлоагрегатами замість когенераційного способу, який використовувався в попередні ОЗП до пошкодження обладнання внаслідок ракетних ударів по ТЕЦ</t>
  </si>
  <si>
    <t>КП "Миргородтеплоенерго"</t>
  </si>
  <si>
    <t>КПТГ"Гадячтеплоенерго"</t>
  </si>
  <si>
    <t>ПАТ “КВБЗ”</t>
  </si>
  <si>
    <t>КП ВМР "Вінницяміськтеплоенерго"</t>
  </si>
  <si>
    <t>КП "Тепломережа" Білогірської селищної ради</t>
  </si>
  <si>
    <t>ВКПТМ "Тепловик", м.Волочиськ</t>
  </si>
  <si>
    <t>КП "Ізяславтепломережа"</t>
  </si>
  <si>
    <t>Красилівське підприємство теплових мереж</t>
  </si>
  <si>
    <t>КП "Славутське ЖКО"</t>
  </si>
  <si>
    <t>КП "Тепло комуненерго" Ярмолинецької селищної ради</t>
  </si>
  <si>
    <t xml:space="preserve">Шепетівське підприємство теплових мереж </t>
  </si>
  <si>
    <t>КП "Володарка"</t>
  </si>
  <si>
    <t>КП "Рокитнетепломережа"</t>
  </si>
  <si>
    <t>КП "Таращатепломережа"</t>
  </si>
  <si>
    <t>КП "Тетіївтепломережа"</t>
  </si>
  <si>
    <t>КП ВУЖКГ-1 м.Узин</t>
  </si>
  <si>
    <t>КПТМ "Бориспільтепломережа"</t>
  </si>
  <si>
    <t>КП КОР "Пер.Хмельницьктепломережа"</t>
  </si>
  <si>
    <t>КПТМ "Яготинтепломережа"</t>
  </si>
  <si>
    <t>КП БМР "Броваритепловодоенергія"</t>
  </si>
  <si>
    <t>ТОВ "Компанія з обслуговування газових мереж та теплопостачання"</t>
  </si>
  <si>
    <t>УЖКГ Біличі</t>
  </si>
  <si>
    <t>КП Борщагівка</t>
  </si>
  <si>
    <t>КП "Софія"</t>
  </si>
  <si>
    <t>КП ВМТ "Вишгородтепломережа"</t>
  </si>
  <si>
    <t>КП УЖКГ м.Славутич</t>
  </si>
  <si>
    <t>КП БМР "Богуславське ЖКП"</t>
  </si>
  <si>
    <t>ТОВ "ТЕПЛОЕНЕРГОПОСТАЧ"</t>
  </si>
  <si>
    <t>ПрАТ "Енергія"</t>
  </si>
  <si>
    <t>КП "К.Святошинтепломережа" КОР</t>
  </si>
  <si>
    <t>КП Боярське ГВУЖКГ</t>
  </si>
  <si>
    <t>КП "Фастівтепломережа"</t>
  </si>
  <si>
    <t>.05387624</t>
  </si>
  <si>
    <t>КП "Керуюча компанія "Новосілки"</t>
  </si>
  <si>
    <t>КЖЕП Глевахівської с/ради</t>
  </si>
  <si>
    <t>КП "Теплоенергетик"</t>
  </si>
  <si>
    <t>МКП "Енергоресурс" м .Жмеринка</t>
  </si>
  <si>
    <t>На даний час підприємство перебуває на теріторії яка тимчасово окупована. Визначити ступінь пошкодженнь, руйнувань не має можливості через відсутність  доступу до підприємства.</t>
  </si>
  <si>
    <t>ТОВ "Управляюча компанія "ЗАРАЗ-5"</t>
  </si>
  <si>
    <t>Надано підтверджуючі документи (для потреб гарячого водопостачання військової частини, яка дислокуєтья в місті (розраховано як середній обсяг споживання газу по факту травня-червня 2022 р.))</t>
  </si>
  <si>
    <t>надано обгрунтування (Обсяги природного газу для затвердження Мінрегіоном збільшилися на 37,0 тис.м.куб за рахунок прийняття на баланс підприємства  2 котелень, згідно рішення Новоград-Волинської міської ради від 09.06.2022 № 538 " Про передачу майна комунальної власності" (7431,289 тис.м.куб.- 10 % + 37 тис.м.куб)</t>
  </si>
  <si>
    <t xml:space="preserve">Надано підтвердження, відповідно до Рішення 15 сесії 8 скликання Вінницької обласної ради №321 від 24 грудня 2021 року про передачу майна в господарське відання комунальному підприємству “Вінницяоблтеплоенерго”  та Рішення 25 сесії 8 скликання №377 від 27 травня 2022 року про ДП “Альтернативна теплова енергія КП “Вінницяоблтеплоенерго” баланс підприємства приймається 23 котельних м.Вінниця та Вінницької області,що обслуговують заклади критичної інфраструктури </t>
  </si>
  <si>
    <t>Збільшено</t>
  </si>
  <si>
    <t>Чернівецьке учбово-виробниче підприємство Українського товариства глухих</t>
  </si>
  <si>
    <t>є підтвердження Обєми зменшилисьВ 2021-2022р. планували  спожити 1 238,8 тис.м³, по факту використали  1 144,94  тис.м³,  завдяки збільшеного обсягу використання деревної тріски та природними умовами. Підприєство планує виробляти ТЕ на 2022-2023рр.  на природному газу -61% та на альтернативному паливі- деревна тріска-39%. Використання більших обємів деревної тріски немає можливості за відсутності деревини та великої її вартості.</t>
  </si>
  <si>
    <t>є підтвердження  Наказ по Канівському комунальному підприємству теплових мереж від 30.06.2022 р. №96 "Про прийняття на баланс та введення в експлуатацію "Модульної котельні в районі будинку №237 по вул. Енергетиків в м. Каневі Черкаської області";Акт приймання передачі основних засобів від 29.06.2022;витяг з Державного реєстру речових прав на нерухоме майно від 15.07.2022 р. №30521731;рішення Канівської міської ради від 24.02.2022 №8-10 "Про передачу у комунальну власність вартості виконаних робіт (капітальні інвестиції) та передачу на баланс Канівському комунальному підприємству теплових мереж об'єкта "Модульна котельня в районі будинку №237 по вул. Енергетиків в м. Каневі Черкаської області"</t>
  </si>
  <si>
    <t>Є підтвердження НАДАНО ОБГРУНТУВАННЯ, Збільшення споживачів підприємства за рахунок внутрішньо-переміщених осіб, а також приєднання 109-го мікрорайону з населенням 3,5 тис.чоловік</t>
  </si>
  <si>
    <t>ТОВ "ЄВРО-РЕКОНСТРУКЦІЯ"</t>
  </si>
  <si>
    <t xml:space="preserve">Зважаючи на те, що проектним паливом для нашого підприємства є вугілля антрацитової групи, а на сьогоднішній день відсутні будь-які можливості постачання зазначеного вугілля, просимо Вас посприяти затвердженню Мінрегіоном обсягів природного газу (додаються), що забезпечить виробництво теплової енергії для потреб населення, бюджетних та релігійних організацій. </t>
  </si>
  <si>
    <t>ТОВ "ЕНЕРГОПРОЕКТ-2"</t>
  </si>
  <si>
    <t>ПрАТ КАМЕТ</t>
  </si>
  <si>
    <t>ТОВ "ЖЕК 9А"</t>
  </si>
  <si>
    <t>КП "Житло-Сервіс"</t>
  </si>
  <si>
    <t>МКП "Херсонтеплоенерго"</t>
  </si>
  <si>
    <t>ПП "Херсонтеплогенерація"</t>
  </si>
  <si>
    <t>Комунальне підприємство "Дніпротеплоенерго" Дніпропетровської обласної ради</t>
  </si>
  <si>
    <t>Дочірнє підприємство "Східтеплоенерго" комунального підприємства "Дніпротеплоенерго" Дніпропетровської обласної ради</t>
  </si>
  <si>
    <t>Дочірнє підприємство "Західтеплоенерго" комунального підприємства "Дніпротеплоенерго" Дніпропетровської обласної ради</t>
  </si>
  <si>
    <t>Дочірнє підприємство "Північтепломережа" комунального підприємства "Дніпротеплоенерго" Дніпропетровської обласної ради</t>
  </si>
  <si>
    <t>ТОВ "Кам'янська теплогенеруюча компанія"</t>
  </si>
  <si>
    <t>КП "Павлоградтепло - енерго" ПМР</t>
  </si>
  <si>
    <t>Комунальне підприємство теплових мереж "Криворіжтепломережа"</t>
  </si>
  <si>
    <t>Акціонерне товариство "Дніпровська теплоелектроцентраль"</t>
  </si>
  <si>
    <t>АТ "Криворізька теплоцентраль"</t>
  </si>
  <si>
    <t>КП "Новомосковськтеплоенерго"</t>
  </si>
  <si>
    <t>КП"Жовтоводськтепломережа"ЖМР</t>
  </si>
  <si>
    <t>КП "Коменерогосервіс"</t>
  </si>
  <si>
    <t>Комунальне підприємство "Жилсервіс-Дніпро" Дніпровської міської ради</t>
  </si>
  <si>
    <t>Вільненське ЖКП</t>
  </si>
  <si>
    <t>Гвардійської КЕЧ р-ну БУ №2</t>
  </si>
  <si>
    <t>Гейківське ЖКП</t>
  </si>
  <si>
    <t>ГЛЕЮВАТСЬКЕ КП</t>
  </si>
  <si>
    <t>Дар КП</t>
  </si>
  <si>
    <t>ДЕРОЙ КП</t>
  </si>
  <si>
    <t>ДЖЕРЕЛО ЖКП</t>
  </si>
  <si>
    <t>Дніпровське управління регіонального будівництва Т</t>
  </si>
  <si>
    <t>Комунальник КП Магдалинівка</t>
  </si>
  <si>
    <t>КОМУНАЛЬНИК ПЛЮС КП</t>
  </si>
  <si>
    <t>КОМУНСЕРВІС КП МСР</t>
  </si>
  <si>
    <t>КОМУНСЕРВІС ТЕПЛО НІКОПОЛЬ ТОВ</t>
  </si>
  <si>
    <t>Кривбастеплоенерго КП КМР</t>
  </si>
  <si>
    <t>Лозуватське ЖКП</t>
  </si>
  <si>
    <t>Надеждівське ЖКП</t>
  </si>
  <si>
    <t>Недайводське ЖКП</t>
  </si>
  <si>
    <t>Орджонікідзенське ЖКП</t>
  </si>
  <si>
    <t>Радушненське ЖКП</t>
  </si>
  <si>
    <t>Теплосервіс КП Вільногірської МР</t>
  </si>
  <si>
    <t>Факел КП ДДР</t>
  </si>
  <si>
    <t>Христофорівське ЖКП</t>
  </si>
  <si>
    <t>Червоненська житлово-комунальна дільниця КП</t>
  </si>
  <si>
    <t>ПАВЛОГРАДТРАНСЕНЕРГО КП ПМР</t>
  </si>
  <si>
    <t>ЛМКП "Львівтеплоенерго"</t>
  </si>
  <si>
    <t xml:space="preserve">ЛКП "Залізничнетеплоенерго" </t>
  </si>
  <si>
    <t xml:space="preserve">КП "Бориславтеплоенерго" </t>
  </si>
  <si>
    <t>КП "Дрогобичтеплоенерго" ДМР</t>
  </si>
  <si>
    <t xml:space="preserve">ПТМ "Самбіртеплокомуненерго" </t>
  </si>
  <si>
    <t xml:space="preserve">КП "Червоноградтеплокомуненерготеплоенерго" </t>
  </si>
  <si>
    <t xml:space="preserve">КП Моршинтеплоенерго" </t>
  </si>
  <si>
    <t xml:space="preserve">КП "Бродитеплоенерго" </t>
  </si>
  <si>
    <t>КП "Жовкватеплоенерго"</t>
  </si>
  <si>
    <t>КП "Перемишлянитеплоенерго"</t>
  </si>
  <si>
    <t>КП "Сколетеплоенерго"</t>
  </si>
  <si>
    <t>ТОВ "Інженерно-виробничий центр"</t>
  </si>
  <si>
    <t>Новокалинівське ВУЖКГ</t>
  </si>
  <si>
    <t>ПП "Приватне підприємство  "Галполітрейд-Постач"</t>
  </si>
  <si>
    <t>Назва області</t>
  </si>
  <si>
    <t>Назва  виробника теплової енергії</t>
  </si>
  <si>
    <t>Одеська</t>
  </si>
  <si>
    <t>ТОВ "Виробничо-комерційна фірма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</si>
</sst>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\ _₽_-;\-* #,##0.00\ _₽_-;_-* &quot;-&quot;??\ _₽_-;_-@_-"/>
    <numFmt numFmtId="165" formatCode="_-* #,##0.00\ _₴_-;\-* #,##0.00\ _₴_-;_-* &quot;-&quot;??\ _₴_-;_-@_-"/>
    <numFmt numFmtId="166" formatCode="#,##0.000"/>
    <numFmt numFmtId="167" formatCode="0.0"/>
    <numFmt numFmtId="168" formatCode="_-* #,##0.00\ _₽_-;\-* #,##0.00\ _₽_-;_-* \-??\ _₽_-;_-@_-"/>
    <numFmt numFmtId="169" formatCode="#,##0.000_ ;\-#,##0.000\ "/>
    <numFmt numFmtId="170" formatCode="0.000"/>
    <numFmt numFmtId="171" formatCode="_-* #,##0.000\ _₽_-;\-* #,##0.000\ _₽_-;_-* &quot;-&quot;??\ _₽_-;_-@_-"/>
    <numFmt numFmtId="172" formatCode="0.0000"/>
    <numFmt numFmtId="173" formatCode="_-* #,##0.00000\ _₽_-;\-* #,##0.00000\ _₽_-;_-* &quot;-&quot;??\ _₽_-;_-@_-"/>
    <numFmt numFmtId="174" formatCode="0.00000"/>
    <numFmt numFmtId="175" formatCode="#,##0.00000"/>
    <numFmt numFmtId="176" formatCode="#,##0.0"/>
    <numFmt numFmtId="177" formatCode="#,##0.0000"/>
    <numFmt numFmtId="178" formatCode="#,##0.00_ ;\-#,##0.00\ "/>
    <numFmt numFmtId="179" formatCode="#,##0.000\ _₽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164" fontId="12" fillId="0" borderId="0" applyFont="0" applyFill="0" applyBorder="0" applyAlignment="0" applyProtection="0"/>
    <xf numFmtId="170" fontId="13" fillId="0" borderId="0"/>
  </cellStyleXfs>
  <cellXfs count="291">
    <xf numFmtId="0" fontId="0" fillId="0" borderId="0" xfId="0"/>
    <xf numFmtId="166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166" fontId="4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/>
    <xf numFmtId="2" fontId="3" fillId="0" borderId="28" xfId="0" applyNumberFormat="1" applyFont="1" applyBorder="1" applyAlignment="1">
      <alignment vertical="center" wrapText="1"/>
    </xf>
    <xf numFmtId="0" fontId="2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70" fontId="3" fillId="0" borderId="1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7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27" xfId="0" applyFont="1" applyBorder="1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/>
    </xf>
    <xf numFmtId="173" fontId="3" fillId="3" borderId="1" xfId="0" applyNumberFormat="1" applyFont="1" applyFill="1" applyBorder="1" applyAlignment="1">
      <alignment horizontal="center"/>
    </xf>
    <xf numFmtId="173" fontId="4" fillId="0" borderId="1" xfId="0" applyNumberFormat="1" applyFont="1" applyBorder="1" applyAlignment="1">
      <alignment horizontal="center" vertical="center"/>
    </xf>
    <xf numFmtId="173" fontId="3" fillId="3" borderId="1" xfId="0" applyNumberFormat="1" applyFont="1" applyFill="1" applyBorder="1" applyAlignment="1">
      <alignment horizontal="right"/>
    </xf>
    <xf numFmtId="174" fontId="3" fillId="0" borderId="1" xfId="0" applyNumberFormat="1" applyFont="1" applyBorder="1" applyAlignment="1">
      <alignment horizontal="center"/>
    </xf>
    <xf numFmtId="166" fontId="4" fillId="0" borderId="1" xfId="0" applyNumberFormat="1" applyFont="1" applyFill="1" applyBorder="1" applyAlignment="1">
      <alignment horizontal="center" vertical="center"/>
    </xf>
    <xf numFmtId="171" fontId="4" fillId="0" borderId="24" xfId="1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3" fillId="0" borderId="2" xfId="0" applyNumberFormat="1" applyFont="1" applyFill="1" applyBorder="1" applyAlignment="1">
      <alignment horizontal="center" vertical="center"/>
    </xf>
    <xf numFmtId="171" fontId="4" fillId="0" borderId="13" xfId="0" applyNumberFormat="1" applyFont="1" applyFill="1" applyBorder="1" applyAlignment="1">
      <alignment horizontal="center" vertical="center"/>
    </xf>
    <xf numFmtId="171" fontId="3" fillId="0" borderId="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9" fontId="4" fillId="3" borderId="10" xfId="1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170" fontId="3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5" fontId="3" fillId="0" borderId="10" xfId="1" applyFont="1" applyBorder="1"/>
    <xf numFmtId="166" fontId="4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72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166" fontId="4" fillId="3" borderId="1" xfId="1" applyNumberFormat="1" applyFont="1" applyFill="1" applyBorder="1" applyAlignment="1">
      <alignment horizontal="center" vertical="center"/>
    </xf>
    <xf numFmtId="166" fontId="4" fillId="3" borderId="10" xfId="0" applyNumberFormat="1" applyFont="1" applyFill="1" applyBorder="1" applyAlignment="1">
      <alignment horizontal="center" vertical="center"/>
    </xf>
    <xf numFmtId="170" fontId="4" fillId="3" borderId="10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166" fontId="3" fillId="0" borderId="10" xfId="0" applyNumberFormat="1" applyFont="1" applyBorder="1" applyAlignment="1">
      <alignment horizontal="center" vertical="center" shrinkToFit="1"/>
    </xf>
    <xf numFmtId="168" fontId="3" fillId="0" borderId="10" xfId="0" applyNumberFormat="1" applyFont="1" applyBorder="1" applyAlignment="1">
      <alignment horizontal="center" vertical="center" shrinkToFit="1"/>
    </xf>
    <xf numFmtId="167" fontId="3" fillId="0" borderId="1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wrapText="1"/>
    </xf>
    <xf numFmtId="166" fontId="3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/>
    <xf numFmtId="49" fontId="3" fillId="0" borderId="5" xfId="0" applyNumberFormat="1" applyFont="1" applyBorder="1"/>
    <xf numFmtId="2" fontId="3" fillId="0" borderId="5" xfId="0" applyNumberFormat="1" applyFont="1" applyBorder="1"/>
    <xf numFmtId="164" fontId="3" fillId="0" borderId="5" xfId="0" applyNumberFormat="1" applyFont="1" applyBorder="1"/>
    <xf numFmtId="167" fontId="3" fillId="0" borderId="5" xfId="0" applyNumberFormat="1" applyFont="1" applyBorder="1"/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/>
    <xf numFmtId="0" fontId="3" fillId="2" borderId="0" xfId="0" applyFont="1" applyFill="1"/>
    <xf numFmtId="166" fontId="7" fillId="0" borderId="27" xfId="0" applyNumberFormat="1" applyFont="1" applyBorder="1" applyAlignment="1">
      <alignment horizontal="center" vertical="center"/>
    </xf>
    <xf numFmtId="165" fontId="3" fillId="0" borderId="10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6" fontId="6" fillId="0" borderId="27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0" fontId="7" fillId="0" borderId="1" xfId="2" applyNumberFormat="1" applyFont="1" applyBorder="1" applyAlignment="1">
      <alignment horizontal="center" vertical="center"/>
    </xf>
    <xf numFmtId="170" fontId="6" fillId="0" borderId="1" xfId="2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/>
    </xf>
    <xf numFmtId="0" fontId="3" fillId="0" borderId="31" xfId="0" applyFont="1" applyBorder="1"/>
    <xf numFmtId="49" fontId="3" fillId="0" borderId="31" xfId="0" applyNumberFormat="1" applyFont="1" applyBorder="1"/>
    <xf numFmtId="2" fontId="3" fillId="0" borderId="31" xfId="0" applyNumberFormat="1" applyFont="1" applyBorder="1"/>
    <xf numFmtId="164" fontId="3" fillId="0" borderId="31" xfId="0" applyNumberFormat="1" applyFont="1" applyBorder="1"/>
    <xf numFmtId="167" fontId="3" fillId="0" borderId="31" xfId="0" applyNumberFormat="1" applyFont="1" applyBorder="1"/>
    <xf numFmtId="0" fontId="3" fillId="0" borderId="31" xfId="0" applyFont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170" fontId="6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9" fontId="8" fillId="0" borderId="28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9" fontId="8" fillId="0" borderId="27" xfId="0" applyNumberFormat="1" applyFont="1" applyBorder="1" applyAlignment="1">
      <alignment horizontal="center" vertical="center"/>
    </xf>
    <xf numFmtId="170" fontId="8" fillId="0" borderId="27" xfId="0" applyNumberFormat="1" applyFont="1" applyBorder="1" applyAlignment="1">
      <alignment horizontal="center"/>
    </xf>
    <xf numFmtId="169" fontId="8" fillId="0" borderId="32" xfId="0" applyNumberFormat="1" applyFont="1" applyBorder="1" applyAlignment="1">
      <alignment horizontal="center" vertical="center"/>
    </xf>
    <xf numFmtId="170" fontId="8" fillId="0" borderId="32" xfId="0" applyNumberFormat="1" applyFont="1" applyBorder="1" applyAlignment="1">
      <alignment horizontal="center"/>
    </xf>
    <xf numFmtId="4" fontId="3" fillId="0" borderId="0" xfId="0" applyNumberFormat="1" applyFont="1" applyBorder="1"/>
    <xf numFmtId="170" fontId="8" fillId="0" borderId="28" xfId="0" applyNumberFormat="1" applyFont="1" applyBorder="1" applyAlignment="1">
      <alignment horizontal="center" vertical="center"/>
    </xf>
    <xf numFmtId="170" fontId="8" fillId="0" borderId="27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/>
    <xf numFmtId="166" fontId="8" fillId="0" borderId="33" xfId="4" applyNumberFormat="1" applyFont="1" applyBorder="1" applyAlignment="1">
      <alignment horizontal="center" vertical="center"/>
    </xf>
    <xf numFmtId="170" fontId="8" fillId="0" borderId="33" xfId="4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166" fontId="6" fillId="3" borderId="31" xfId="0" applyNumberFormat="1" applyFont="1" applyFill="1" applyBorder="1" applyAlignment="1">
      <alignment horizontal="center"/>
    </xf>
    <xf numFmtId="166" fontId="3" fillId="0" borderId="1" xfId="0" applyNumberFormat="1" applyFont="1" applyFill="1" applyBorder="1"/>
    <xf numFmtId="166" fontId="8" fillId="0" borderId="25" xfId="3" applyNumberFormat="1" applyFont="1" applyBorder="1" applyAlignment="1">
      <alignment horizontal="center" vertical="center"/>
    </xf>
    <xf numFmtId="166" fontId="8" fillId="0" borderId="1" xfId="3" applyNumberFormat="1" applyFont="1" applyBorder="1" applyAlignment="1">
      <alignment horizontal="center" vertical="center"/>
    </xf>
    <xf numFmtId="166" fontId="8" fillId="0" borderId="26" xfId="3" applyNumberFormat="1" applyFont="1" applyBorder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166" fontId="8" fillId="0" borderId="1" xfId="1" applyNumberFormat="1" applyFont="1" applyFill="1" applyBorder="1" applyAlignment="1" applyProtection="1">
      <alignment horizontal="right"/>
    </xf>
    <xf numFmtId="166" fontId="3" fillId="0" borderId="1" xfId="1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75" fontId="6" fillId="0" borderId="1" xfId="1" applyNumberFormat="1" applyFont="1" applyFill="1" applyBorder="1" applyAlignment="1">
      <alignment horizontal="right"/>
    </xf>
    <xf numFmtId="165" fontId="8" fillId="0" borderId="1" xfId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166" fontId="8" fillId="0" borderId="1" xfId="1" applyNumberFormat="1" applyFont="1" applyFill="1" applyBorder="1" applyAlignment="1" applyProtection="1">
      <alignment horizontal="center" vertical="center"/>
    </xf>
    <xf numFmtId="166" fontId="8" fillId="0" borderId="1" xfId="0" applyNumberFormat="1" applyFont="1" applyFill="1" applyBorder="1" applyAlignment="1">
      <alignment horizontal="center"/>
    </xf>
    <xf numFmtId="166" fontId="14" fillId="0" borderId="1" xfId="1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>
      <alignment horizontal="center"/>
    </xf>
    <xf numFmtId="170" fontId="6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34" xfId="0" applyNumberFormat="1" applyFont="1" applyFill="1" applyBorder="1" applyAlignment="1">
      <alignment vertical="center" wrapText="1"/>
    </xf>
    <xf numFmtId="0" fontId="0" fillId="0" borderId="34" xfId="0" applyFill="1" applyBorder="1"/>
    <xf numFmtId="0" fontId="0" fillId="0" borderId="0" xfId="0" applyBorder="1"/>
    <xf numFmtId="0" fontId="0" fillId="0" borderId="0" xfId="0" applyFill="1" applyBorder="1"/>
    <xf numFmtId="171" fontId="8" fillId="0" borderId="27" xfId="0" applyNumberFormat="1" applyFont="1" applyBorder="1" applyAlignment="1">
      <alignment horizontal="center" vertical="center"/>
    </xf>
    <xf numFmtId="171" fontId="8" fillId="0" borderId="27" xfId="0" applyNumberFormat="1" applyFont="1" applyBorder="1" applyAlignment="1">
      <alignment horizontal="center"/>
    </xf>
    <xf numFmtId="171" fontId="8" fillId="0" borderId="32" xfId="0" applyNumberFormat="1" applyFont="1" applyBorder="1" applyAlignment="1">
      <alignment horizontal="center"/>
    </xf>
    <xf numFmtId="170" fontId="8" fillId="0" borderId="32" xfId="0" applyNumberFormat="1" applyFont="1" applyBorder="1" applyAlignment="1">
      <alignment horizontal="center" vertical="center"/>
    </xf>
    <xf numFmtId="171" fontId="7" fillId="0" borderId="27" xfId="0" applyNumberFormat="1" applyFont="1" applyBorder="1" applyAlignment="1">
      <alignment horizontal="center" vertical="center"/>
    </xf>
    <xf numFmtId="170" fontId="6" fillId="0" borderId="27" xfId="0" applyNumberFormat="1" applyFont="1" applyBorder="1" applyAlignment="1">
      <alignment horizontal="center"/>
    </xf>
    <xf numFmtId="170" fontId="6" fillId="0" borderId="32" xfId="0" applyNumberFormat="1" applyFont="1" applyBorder="1" applyAlignment="1">
      <alignment horizontal="center"/>
    </xf>
    <xf numFmtId="171" fontId="8" fillId="0" borderId="3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164" fontId="7" fillId="2" borderId="27" xfId="0" applyNumberFormat="1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center"/>
    </xf>
    <xf numFmtId="164" fontId="7" fillId="2" borderId="32" xfId="0" applyNumberFormat="1" applyFont="1" applyFill="1" applyBorder="1" applyAlignment="1">
      <alignment horizontal="center" vertical="center"/>
    </xf>
    <xf numFmtId="2" fontId="6" fillId="2" borderId="32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5" fontId="3" fillId="0" borderId="1" xfId="1" applyFont="1" applyFill="1" applyBorder="1"/>
    <xf numFmtId="166" fontId="1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5" fontId="3" fillId="0" borderId="1" xfId="1" applyFont="1" applyFill="1" applyBorder="1" applyAlignment="1">
      <alignment vertical="center"/>
    </xf>
    <xf numFmtId="171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70" fontId="16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/>
    </xf>
    <xf numFmtId="165" fontId="3" fillId="2" borderId="1" xfId="1" applyFont="1" applyFill="1" applyBorder="1"/>
    <xf numFmtId="178" fontId="0" fillId="0" borderId="1" xfId="0" applyNumberFormat="1" applyBorder="1"/>
    <xf numFmtId="0" fontId="16" fillId="5" borderId="35" xfId="0" applyFont="1" applyFill="1" applyBorder="1" applyAlignment="1">
      <alignment horizontal="center"/>
    </xf>
    <xf numFmtId="0" fontId="16" fillId="5" borderId="36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169" fontId="4" fillId="3" borderId="1" xfId="1" applyNumberFormat="1" applyFont="1" applyFill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/>
    </xf>
    <xf numFmtId="179" fontId="0" fillId="0" borderId="1" xfId="0" applyNumberFormat="1" applyFont="1" applyFill="1" applyBorder="1" applyAlignment="1">
      <alignment horizontal="center"/>
    </xf>
    <xf numFmtId="0" fontId="0" fillId="2" borderId="34" xfId="0" applyFill="1" applyBorder="1"/>
    <xf numFmtId="0" fontId="0" fillId="2" borderId="0" xfId="0" applyFill="1" applyBorder="1"/>
    <xf numFmtId="0" fontId="5" fillId="0" borderId="1" xfId="0" applyFont="1" applyFill="1" applyBorder="1" applyAlignment="1">
      <alignment horizontal="center" vertical="center" wrapText="1"/>
    </xf>
    <xf numFmtId="175" fontId="7" fillId="0" borderId="28" xfId="0" applyNumberFormat="1" applyFont="1" applyBorder="1" applyAlignment="1">
      <alignment vertical="center"/>
    </xf>
    <xf numFmtId="166" fontId="7" fillId="0" borderId="28" xfId="0" applyNumberFormat="1" applyFont="1" applyBorder="1" applyAlignment="1">
      <alignment horizontal="center"/>
    </xf>
    <xf numFmtId="166" fontId="7" fillId="0" borderId="27" xfId="0" applyNumberFormat="1" applyFont="1" applyBorder="1" applyAlignment="1">
      <alignment horizontal="center"/>
    </xf>
    <xf numFmtId="166" fontId="6" fillId="0" borderId="27" xfId="0" applyNumberFormat="1" applyFont="1" applyBorder="1" applyAlignment="1">
      <alignment horizontal="center"/>
    </xf>
    <xf numFmtId="166" fontId="7" fillId="0" borderId="32" xfId="0" applyNumberFormat="1" applyFont="1" applyBorder="1" applyAlignment="1">
      <alignment horizontal="center"/>
    </xf>
    <xf numFmtId="166" fontId="6" fillId="0" borderId="32" xfId="0" applyNumberFormat="1" applyFont="1" applyBorder="1" applyAlignment="1">
      <alignment horizontal="center"/>
    </xf>
    <xf numFmtId="170" fontId="7" fillId="0" borderId="27" xfId="0" applyNumberFormat="1" applyFont="1" applyBorder="1" applyAlignment="1">
      <alignment horizontal="center" vertical="center"/>
    </xf>
    <xf numFmtId="170" fontId="7" fillId="0" borderId="32" xfId="0" applyNumberFormat="1" applyFont="1" applyBorder="1" applyAlignment="1">
      <alignment horizontal="center" vertical="center"/>
    </xf>
    <xf numFmtId="171" fontId="6" fillId="0" borderId="27" xfId="0" applyNumberFormat="1" applyFont="1" applyBorder="1" applyAlignment="1">
      <alignment horizontal="center"/>
    </xf>
    <xf numFmtId="172" fontId="8" fillId="0" borderId="27" xfId="0" applyNumberFormat="1" applyFont="1" applyBorder="1" applyAlignment="1">
      <alignment horizontal="center"/>
    </xf>
    <xf numFmtId="172" fontId="8" fillId="0" borderId="2" xfId="1" applyNumberFormat="1" applyFont="1" applyFill="1" applyBorder="1" applyAlignment="1">
      <alignment horizontal="center" vertical="center"/>
    </xf>
    <xf numFmtId="172" fontId="8" fillId="0" borderId="32" xfId="0" applyNumberFormat="1" applyFont="1" applyBorder="1" applyAlignment="1">
      <alignment horizontal="center"/>
    </xf>
    <xf numFmtId="172" fontId="8" fillId="0" borderId="4" xfId="1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0" fontId="6" fillId="0" borderId="27" xfId="0" applyNumberFormat="1" applyFont="1" applyBorder="1" applyAlignment="1">
      <alignment horizontal="center" vertical="center"/>
    </xf>
    <xf numFmtId="172" fontId="0" fillId="4" borderId="39" xfId="0" applyNumberForma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7" fontId="6" fillId="0" borderId="27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 vertical="center"/>
    </xf>
    <xf numFmtId="167" fontId="6" fillId="0" borderId="32" xfId="0" applyNumberFormat="1" applyFont="1" applyBorder="1" applyAlignment="1">
      <alignment horizontal="center"/>
    </xf>
    <xf numFmtId="167" fontId="6" fillId="3" borderId="2" xfId="0" applyNumberFormat="1" applyFont="1" applyFill="1" applyBorder="1" applyAlignment="1">
      <alignment horizontal="center"/>
    </xf>
    <xf numFmtId="167" fontId="6" fillId="3" borderId="4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72" fontId="17" fillId="0" borderId="40" xfId="0" applyNumberFormat="1" applyFont="1" applyBorder="1" applyAlignment="1">
      <alignment horizontal="center" vertical="center"/>
    </xf>
    <xf numFmtId="172" fontId="14" fillId="0" borderId="40" xfId="0" applyNumberFormat="1" applyFont="1" applyBorder="1" applyAlignment="1">
      <alignment horizontal="center"/>
    </xf>
    <xf numFmtId="172" fontId="17" fillId="0" borderId="41" xfId="0" applyNumberFormat="1" applyFont="1" applyBorder="1" applyAlignment="1">
      <alignment horizontal="center" vertical="center"/>
    </xf>
    <xf numFmtId="172" fontId="14" fillId="0" borderId="41" xfId="0" applyNumberFormat="1" applyFont="1" applyBorder="1" applyAlignment="1">
      <alignment horizontal="center"/>
    </xf>
    <xf numFmtId="0" fontId="0" fillId="0" borderId="34" xfId="0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70" fontId="2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" fontId="5" fillId="0" borderId="15" xfId="0" applyNumberFormat="1" applyFont="1" applyBorder="1" applyAlignment="1">
      <alignment horizontal="center" vertical="center"/>
    </xf>
    <xf numFmtId="17" fontId="5" fillId="0" borderId="17" xfId="0" applyNumberFormat="1" applyFont="1" applyBorder="1" applyAlignment="1">
      <alignment horizontal="center" vertical="center"/>
    </xf>
    <xf numFmtId="17" fontId="5" fillId="0" borderId="18" xfId="0" applyNumberFormat="1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17" fontId="5" fillId="0" borderId="16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" fontId="5" fillId="0" borderId="15" xfId="0" applyNumberFormat="1" applyFont="1" applyBorder="1" applyAlignment="1">
      <alignment horizontal="center" vertical="center" wrapText="1"/>
    </xf>
    <xf numFmtId="17" fontId="5" fillId="0" borderId="17" xfId="0" applyNumberFormat="1" applyFont="1" applyBorder="1" applyAlignment="1">
      <alignment horizontal="center" vertical="center" wrapText="1"/>
    </xf>
    <xf numFmtId="17" fontId="5" fillId="0" borderId="16" xfId="0" applyNumberFormat="1" applyFont="1" applyBorder="1" applyAlignment="1">
      <alignment horizontal="center" vertical="center" wrapText="1"/>
    </xf>
    <xf numFmtId="17" fontId="5" fillId="0" borderId="2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3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="70" zoomScaleNormal="70" workbookViewId="0">
      <selection activeCell="B36" sqref="B36:W36"/>
    </sheetView>
  </sheetViews>
  <sheetFormatPr defaultRowHeight="15" x14ac:dyDescent="0.25"/>
  <cols>
    <col min="1" max="1" width="7" style="3" customWidth="1"/>
    <col min="2" max="2" width="36.7109375" customWidth="1"/>
    <col min="3" max="3" width="12.140625" bestFit="1" customWidth="1"/>
    <col min="4" max="4" width="9.7109375" bestFit="1" customWidth="1"/>
    <col min="5" max="5" width="7.5703125" bestFit="1" customWidth="1"/>
    <col min="6" max="6" width="9.7109375" bestFit="1" customWidth="1"/>
    <col min="7" max="7" width="7.5703125" bestFit="1" customWidth="1"/>
    <col min="8" max="8" width="11.7109375" bestFit="1" customWidth="1"/>
    <col min="9" max="9" width="10.140625" bestFit="1" customWidth="1"/>
    <col min="10" max="19" width="11.7109375" bestFit="1" customWidth="1"/>
    <col min="20" max="20" width="12.85546875" bestFit="1" customWidth="1"/>
    <col min="21" max="21" width="11.7109375" bestFit="1" customWidth="1"/>
    <col min="22" max="22" width="12.85546875" bestFit="1" customWidth="1"/>
    <col min="23" max="23" width="18" customWidth="1"/>
  </cols>
  <sheetData>
    <row r="1" spans="1:23" s="80" customFormat="1" ht="12.75" x14ac:dyDescent="0.2">
      <c r="A1" s="240" t="s">
        <v>0</v>
      </c>
      <c r="B1" s="240" t="s">
        <v>2</v>
      </c>
      <c r="C1" s="240" t="s">
        <v>1</v>
      </c>
      <c r="D1" s="240" t="s">
        <v>3</v>
      </c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1" t="s">
        <v>25</v>
      </c>
    </row>
    <row r="2" spans="1:23" s="80" customFormat="1" ht="12.75" x14ac:dyDescent="0.2">
      <c r="A2" s="240"/>
      <c r="B2" s="240"/>
      <c r="C2" s="240"/>
      <c r="D2" s="242">
        <v>44774</v>
      </c>
      <c r="E2" s="242"/>
      <c r="F2" s="242">
        <v>44805</v>
      </c>
      <c r="G2" s="242"/>
      <c r="H2" s="242">
        <v>44835</v>
      </c>
      <c r="I2" s="242"/>
      <c r="J2" s="242">
        <v>44866</v>
      </c>
      <c r="K2" s="242"/>
      <c r="L2" s="242">
        <v>44896</v>
      </c>
      <c r="M2" s="242"/>
      <c r="N2" s="242">
        <v>44927</v>
      </c>
      <c r="O2" s="242"/>
      <c r="P2" s="242">
        <v>44958</v>
      </c>
      <c r="Q2" s="242"/>
      <c r="R2" s="242">
        <v>44986</v>
      </c>
      <c r="S2" s="242"/>
      <c r="T2" s="242" t="s">
        <v>6</v>
      </c>
      <c r="U2" s="242"/>
      <c r="V2" s="242"/>
      <c r="W2" s="241"/>
    </row>
    <row r="3" spans="1:23" s="80" customFormat="1" ht="12.75" x14ac:dyDescent="0.2">
      <c r="A3" s="240"/>
      <c r="B3" s="240"/>
      <c r="C3" s="240"/>
      <c r="D3" s="187" t="s">
        <v>4</v>
      </c>
      <c r="E3" s="187" t="s">
        <v>5</v>
      </c>
      <c r="F3" s="187" t="s">
        <v>4</v>
      </c>
      <c r="G3" s="187" t="s">
        <v>5</v>
      </c>
      <c r="H3" s="187" t="s">
        <v>4</v>
      </c>
      <c r="I3" s="187" t="s">
        <v>5</v>
      </c>
      <c r="J3" s="187" t="s">
        <v>4</v>
      </c>
      <c r="K3" s="187" t="s">
        <v>5</v>
      </c>
      <c r="L3" s="187" t="s">
        <v>4</v>
      </c>
      <c r="M3" s="187" t="s">
        <v>5</v>
      </c>
      <c r="N3" s="187" t="s">
        <v>4</v>
      </c>
      <c r="O3" s="187" t="s">
        <v>5</v>
      </c>
      <c r="P3" s="187" t="s">
        <v>4</v>
      </c>
      <c r="Q3" s="187" t="s">
        <v>5</v>
      </c>
      <c r="R3" s="187" t="s">
        <v>4</v>
      </c>
      <c r="S3" s="187" t="s">
        <v>5</v>
      </c>
      <c r="T3" s="187" t="s">
        <v>4</v>
      </c>
      <c r="U3" s="187" t="s">
        <v>5</v>
      </c>
      <c r="V3" s="187"/>
      <c r="W3" s="241"/>
    </row>
    <row r="4" spans="1:23" s="81" customFormat="1" ht="12.75" x14ac:dyDescent="0.2">
      <c r="A4" s="127">
        <v>1</v>
      </c>
      <c r="B4" s="184" t="s">
        <v>42</v>
      </c>
      <c r="C4" s="104">
        <v>34519280</v>
      </c>
      <c r="D4" s="188"/>
      <c r="E4" s="188"/>
      <c r="F4" s="188"/>
      <c r="G4" s="188"/>
      <c r="H4" s="185">
        <v>1425.9213</v>
      </c>
      <c r="I4" s="185">
        <v>375.25140000000005</v>
      </c>
      <c r="J4" s="185">
        <v>4263.0363809999999</v>
      </c>
      <c r="K4" s="185">
        <v>1033.561332</v>
      </c>
      <c r="L4" s="185">
        <v>5999.8734000000004</v>
      </c>
      <c r="M4" s="185">
        <v>1492.7067000000002</v>
      </c>
      <c r="N4" s="185">
        <v>6605.2997999999998</v>
      </c>
      <c r="O4" s="185">
        <v>1596.9528</v>
      </c>
      <c r="P4" s="185">
        <v>5247.6192000000001</v>
      </c>
      <c r="Q4" s="185">
        <v>1298.3166000000001</v>
      </c>
      <c r="R4" s="185">
        <v>4240.2726000000002</v>
      </c>
      <c r="S4" s="185">
        <v>1067.0643</v>
      </c>
      <c r="T4" s="185">
        <f>SUM(D4,F4,H4,J4,L4,N4,P4,R4)</f>
        <v>27782.022681000002</v>
      </c>
      <c r="U4" s="185">
        <f>SUM(E4,G4,I4,K4,M4,O4,Q4,S4)</f>
        <v>6863.8531320000002</v>
      </c>
      <c r="V4" s="185">
        <f>SUM(T4:U4)</f>
        <v>34645.875813000006</v>
      </c>
      <c r="W4" s="104" t="s">
        <v>45</v>
      </c>
    </row>
    <row r="5" spans="1:23" s="81" customFormat="1" ht="15.75" x14ac:dyDescent="0.25">
      <c r="A5" s="127">
        <v>2</v>
      </c>
      <c r="B5" s="184" t="s">
        <v>7</v>
      </c>
      <c r="C5" s="104">
        <v>142171932</v>
      </c>
      <c r="D5" s="185"/>
      <c r="E5" s="185"/>
      <c r="F5" s="185"/>
      <c r="G5" s="185"/>
      <c r="H5" s="112"/>
      <c r="I5" s="111">
        <v>13.13</v>
      </c>
      <c r="J5" s="112"/>
      <c r="K5" s="111">
        <v>56.52</v>
      </c>
      <c r="L5" s="112"/>
      <c r="M5" s="112">
        <v>79.91</v>
      </c>
      <c r="N5" s="112"/>
      <c r="O5" s="111">
        <v>83.28</v>
      </c>
      <c r="P5" s="112"/>
      <c r="Q5" s="111">
        <v>72.180000000000007</v>
      </c>
      <c r="R5" s="112"/>
      <c r="S5" s="112">
        <v>52.6</v>
      </c>
      <c r="T5" s="185">
        <f>SUM(D5,F5,H5,J5,L5,N5,P5,R5)</f>
        <v>0</v>
      </c>
      <c r="U5" s="185">
        <f>SUM(E5,G5,I5,K5,M5,O5,Q5,S5)</f>
        <v>357.62</v>
      </c>
      <c r="V5" s="185">
        <f>SUM(T5:U5)</f>
        <v>357.62</v>
      </c>
      <c r="W5" s="104"/>
    </row>
    <row r="6" spans="1:23" s="24" customFormat="1" ht="12.75" x14ac:dyDescent="0.2">
      <c r="A6" s="127">
        <v>3</v>
      </c>
      <c r="B6" s="184" t="s">
        <v>8</v>
      </c>
      <c r="C6" s="104">
        <v>34091022</v>
      </c>
      <c r="D6" s="185"/>
      <c r="E6" s="185"/>
      <c r="F6" s="185"/>
      <c r="G6" s="185"/>
      <c r="H6" s="185"/>
      <c r="I6" s="185"/>
      <c r="J6" s="185"/>
      <c r="K6" s="185">
        <v>15.810767999999999</v>
      </c>
      <c r="L6" s="185"/>
      <c r="M6" s="185">
        <v>27.561645000000002</v>
      </c>
      <c r="N6" s="185"/>
      <c r="O6" s="185">
        <v>30.520665000000001</v>
      </c>
      <c r="P6" s="185">
        <v>22.205925000000001</v>
      </c>
      <c r="Q6" s="185"/>
      <c r="R6" s="185"/>
      <c r="S6" s="185">
        <v>20.451735000000003</v>
      </c>
      <c r="T6" s="185">
        <f t="shared" ref="T6" si="0">SUM(D6,F6,H6,J6,L6,N6,P6,R6)</f>
        <v>22.205925000000001</v>
      </c>
      <c r="U6" s="185">
        <f t="shared" ref="U6" si="1">SUM(E6,G6,I6,K6,M6,O6,Q6,S6)</f>
        <v>94.344813000000002</v>
      </c>
      <c r="V6" s="185">
        <f t="shared" ref="V6" si="2">SUM(T6:U6)</f>
        <v>116.550738</v>
      </c>
      <c r="W6" s="104"/>
    </row>
    <row r="7" spans="1:23" s="81" customFormat="1" ht="26.25" x14ac:dyDescent="0.25">
      <c r="A7" s="127">
        <v>4</v>
      </c>
      <c r="B7" s="184" t="s">
        <v>43</v>
      </c>
      <c r="C7" s="104">
        <v>31009899</v>
      </c>
      <c r="D7" s="189">
        <v>5.0000000000000001E-3</v>
      </c>
      <c r="E7" s="190"/>
      <c r="F7" s="189">
        <v>0.01</v>
      </c>
      <c r="G7" s="190"/>
      <c r="H7" s="189">
        <v>1.9550000000000001</v>
      </c>
      <c r="I7" s="191">
        <v>0.745</v>
      </c>
      <c r="J7" s="189">
        <v>11.507999999999999</v>
      </c>
      <c r="K7" s="191">
        <v>6.492</v>
      </c>
      <c r="L7" s="189">
        <v>19.802</v>
      </c>
      <c r="M7" s="191">
        <v>8.1980000000000004</v>
      </c>
      <c r="N7" s="189">
        <v>20.629000000000001</v>
      </c>
      <c r="O7" s="191">
        <v>7.3710000000000004</v>
      </c>
      <c r="P7" s="189">
        <v>16.373999999999999</v>
      </c>
      <c r="Q7" s="191">
        <v>8.8260000000000005</v>
      </c>
      <c r="R7" s="189">
        <v>10.374000000000001</v>
      </c>
      <c r="S7" s="191">
        <v>4.0259999999999998</v>
      </c>
      <c r="T7" s="185">
        <f>SUM(D7,F7,H7,J7,L7,N7,P7,R7)</f>
        <v>80.656999999999996</v>
      </c>
      <c r="U7" s="185">
        <f t="shared" ref="U7" si="3">SUM(E7,G7,I7,K7,M7,O7,Q7,S7)</f>
        <v>35.658000000000001</v>
      </c>
      <c r="V7" s="185">
        <f t="shared" ref="V7" si="4">SUM(T7:U7)</f>
        <v>116.315</v>
      </c>
      <c r="W7" s="104"/>
    </row>
    <row r="8" spans="1:23" ht="15.75" x14ac:dyDescent="0.25">
      <c r="A8" s="127">
        <v>5</v>
      </c>
      <c r="B8" s="108" t="s">
        <v>143</v>
      </c>
      <c r="C8" s="108">
        <v>3972844</v>
      </c>
      <c r="D8" s="108"/>
      <c r="E8" s="108"/>
      <c r="F8" s="108"/>
      <c r="G8" s="108"/>
      <c r="H8" s="108"/>
      <c r="I8" s="108"/>
      <c r="J8" s="192">
        <v>1.4950000000000001</v>
      </c>
      <c r="K8" s="186"/>
      <c r="L8" s="192">
        <v>3.7040000000000002</v>
      </c>
      <c r="M8" s="192"/>
      <c r="N8" s="192">
        <v>3.8620000000000001</v>
      </c>
      <c r="O8" s="186"/>
      <c r="P8" s="192">
        <v>2.8279999999999998</v>
      </c>
      <c r="Q8" s="186"/>
      <c r="R8" s="192">
        <v>2.194</v>
      </c>
      <c r="S8" s="192"/>
      <c r="T8" s="185">
        <f>SUM(D8,F8,H8,J8,L8,N8,P8,R8)</f>
        <v>14.082999999999998</v>
      </c>
      <c r="U8" s="185">
        <f t="shared" ref="U8" si="5">SUM(E8,G8,I8,K8,M8,O8,Q8,S8)</f>
        <v>0</v>
      </c>
      <c r="V8" s="185">
        <f t="shared" ref="V8" si="6">SUM(T8:U8)</f>
        <v>14.082999999999998</v>
      </c>
      <c r="W8" s="108"/>
    </row>
    <row r="12" spans="1:23" x14ac:dyDescent="0.25">
      <c r="H12" s="1"/>
      <c r="I12" s="1"/>
      <c r="J12" s="1"/>
    </row>
    <row r="13" spans="1:23" x14ac:dyDescent="0.25">
      <c r="H13" s="1"/>
      <c r="I13" s="1"/>
      <c r="J13" s="1"/>
    </row>
    <row r="14" spans="1:23" x14ac:dyDescent="0.25">
      <c r="I14" s="1"/>
      <c r="J14" s="1"/>
    </row>
  </sheetData>
  <mergeCells count="14">
    <mergeCell ref="B1:B3"/>
    <mergeCell ref="C1:C3"/>
    <mergeCell ref="A1:A3"/>
    <mergeCell ref="W1:W3"/>
    <mergeCell ref="D1:V1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zoomScale="85" zoomScaleNormal="85" workbookViewId="0">
      <selection activeCell="B4" sqref="B4:V19"/>
    </sheetView>
  </sheetViews>
  <sheetFormatPr defaultRowHeight="15" x14ac:dyDescent="0.25"/>
  <cols>
    <col min="1" max="1" width="9" bestFit="1" customWidth="1"/>
    <col min="2" max="2" width="31.5703125" customWidth="1"/>
    <col min="3" max="3" width="10.7109375" customWidth="1"/>
    <col min="4" max="9" width="9" bestFit="1" customWidth="1"/>
    <col min="10" max="10" width="10.85546875" bestFit="1" customWidth="1"/>
    <col min="11" max="11" width="10.28515625" bestFit="1" customWidth="1"/>
    <col min="12" max="12" width="10.85546875" bestFit="1" customWidth="1"/>
    <col min="13" max="13" width="10.28515625" bestFit="1" customWidth="1"/>
    <col min="14" max="14" width="10.85546875" bestFit="1" customWidth="1"/>
    <col min="15" max="15" width="10.28515625" bestFit="1" customWidth="1"/>
    <col min="16" max="16" width="10.85546875" bestFit="1" customWidth="1"/>
    <col min="17" max="17" width="10.28515625" bestFit="1" customWidth="1"/>
    <col min="18" max="18" width="10.85546875" bestFit="1" customWidth="1"/>
    <col min="19" max="19" width="10.28515625" bestFit="1" customWidth="1"/>
    <col min="20" max="20" width="9.85546875" bestFit="1" customWidth="1"/>
    <col min="21" max="21" width="9" bestFit="1" customWidth="1"/>
    <col min="22" max="22" width="9.85546875" bestFit="1" customWidth="1"/>
  </cols>
  <sheetData>
    <row r="1" spans="1:23" s="9" customFormat="1" ht="15.75" thickBot="1" x14ac:dyDescent="0.3">
      <c r="A1" s="243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1"/>
      <c r="W1" s="252" t="s">
        <v>25</v>
      </c>
    </row>
    <row r="2" spans="1:23" s="9" customFormat="1" ht="15.75" thickBot="1" x14ac:dyDescent="0.3">
      <c r="A2" s="244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7" t="s">
        <v>6</v>
      </c>
      <c r="U2" s="258"/>
      <c r="V2" s="259"/>
      <c r="W2" s="253"/>
    </row>
    <row r="3" spans="1:23" s="9" customFormat="1" ht="15.75" thickBot="1" x14ac:dyDescent="0.3">
      <c r="A3" s="245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 t="s">
        <v>32</v>
      </c>
      <c r="W3" s="254"/>
    </row>
    <row r="4" spans="1:23" x14ac:dyDescent="0.25">
      <c r="A4" s="4">
        <v>1</v>
      </c>
      <c r="B4" s="5" t="s">
        <v>53</v>
      </c>
      <c r="C4" s="5">
        <v>185330</v>
      </c>
      <c r="D4" s="54">
        <v>0</v>
      </c>
      <c r="E4" s="54">
        <v>0</v>
      </c>
      <c r="F4" s="54">
        <v>0</v>
      </c>
      <c r="G4" s="54">
        <v>0</v>
      </c>
      <c r="H4" s="55">
        <v>223.6104</v>
      </c>
      <c r="I4" s="55">
        <v>38.382300000000001</v>
      </c>
      <c r="J4" s="55">
        <v>1858.6467</v>
      </c>
      <c r="K4" s="55">
        <v>263.47950000000003</v>
      </c>
      <c r="L4" s="55">
        <v>2535.5934000000002</v>
      </c>
      <c r="M4" s="55">
        <v>379.57769999999999</v>
      </c>
      <c r="N4" s="55">
        <v>2851.9758000000002</v>
      </c>
      <c r="O4" s="55">
        <v>447.12360000000001</v>
      </c>
      <c r="P4" s="55">
        <v>2427.6321000000003</v>
      </c>
      <c r="Q4" s="55">
        <v>392.47920000000005</v>
      </c>
      <c r="R4" s="55">
        <v>1797.6321</v>
      </c>
      <c r="S4" s="55">
        <v>291.74850000000004</v>
      </c>
      <c r="T4" s="7">
        <f>SUM(H4,J4,L4,N4,P4,R4,F4,D4)</f>
        <v>11695.090500000002</v>
      </c>
      <c r="U4" s="7">
        <f>SUM(I4,K4,M4,O4,Q4,S4,G4,E4)</f>
        <v>1812.7907999999998</v>
      </c>
      <c r="V4" s="7">
        <f>SUM(T4:U4)</f>
        <v>13507.881300000001</v>
      </c>
      <c r="W4" s="44"/>
    </row>
    <row r="5" spans="1:23" x14ac:dyDescent="0.25">
      <c r="A5" s="19">
        <v>2</v>
      </c>
      <c r="B5" s="16" t="s">
        <v>54</v>
      </c>
      <c r="C5" s="16">
        <v>36188893</v>
      </c>
      <c r="D5" s="48">
        <v>0</v>
      </c>
      <c r="E5" s="48">
        <v>0</v>
      </c>
      <c r="F5" s="48">
        <v>0</v>
      </c>
      <c r="G5" s="48">
        <v>0</v>
      </c>
      <c r="H5" s="49">
        <v>40.889699999999998</v>
      </c>
      <c r="I5" s="49">
        <v>7.2837000000000005</v>
      </c>
      <c r="J5" s="49">
        <v>284.91570000000002</v>
      </c>
      <c r="K5" s="49">
        <v>84.220200000000006</v>
      </c>
      <c r="L5" s="49">
        <v>345.06990000000002</v>
      </c>
      <c r="M5" s="49">
        <v>99.642600000000002</v>
      </c>
      <c r="N5" s="49">
        <v>390.49830000000003</v>
      </c>
      <c r="O5" s="49">
        <v>114.5295</v>
      </c>
      <c r="P5" s="49">
        <v>329.07960000000003</v>
      </c>
      <c r="Q5" s="49">
        <v>92.128500000000003</v>
      </c>
      <c r="R5" s="49">
        <v>255.447</v>
      </c>
      <c r="S5" s="49">
        <v>72.229500000000002</v>
      </c>
      <c r="T5" s="22">
        <f t="shared" ref="T5:T12" si="0">SUM(H5,J5,L5,N5,P5,R5,F5,D5)</f>
        <v>1645.9002</v>
      </c>
      <c r="U5" s="22">
        <f t="shared" ref="U5:U12" si="1">SUM(I5,K5,M5,O5,Q5,S5,G5,E5)</f>
        <v>470.03399999999999</v>
      </c>
      <c r="V5" s="22">
        <f t="shared" ref="V5:V12" si="2">SUM(T5:U5)</f>
        <v>2115.9342000000001</v>
      </c>
      <c r="W5" s="16"/>
    </row>
    <row r="6" spans="1:23" x14ac:dyDescent="0.25">
      <c r="A6" s="19">
        <v>3</v>
      </c>
      <c r="B6" s="16" t="s">
        <v>55</v>
      </c>
      <c r="C6" s="16">
        <v>32092251</v>
      </c>
      <c r="D6" s="48">
        <v>0</v>
      </c>
      <c r="E6" s="48">
        <v>0</v>
      </c>
      <c r="F6" s="48">
        <v>0</v>
      </c>
      <c r="G6" s="48">
        <v>0</v>
      </c>
      <c r="H6" s="50">
        <v>51.689700000000002</v>
      </c>
      <c r="I6" s="50">
        <v>2.5533000000000001</v>
      </c>
      <c r="J6" s="50">
        <v>300.19319999999999</v>
      </c>
      <c r="K6" s="50">
        <v>30.214800000000004</v>
      </c>
      <c r="L6" s="50">
        <v>370.39499999999998</v>
      </c>
      <c r="M6" s="50">
        <v>40.830299999999994</v>
      </c>
      <c r="N6" s="50">
        <v>402.1875</v>
      </c>
      <c r="O6" s="50">
        <v>44.870400000000004</v>
      </c>
      <c r="P6" s="50">
        <v>352.81440000000003</v>
      </c>
      <c r="Q6" s="50">
        <v>40.9086</v>
      </c>
      <c r="R6" s="50">
        <v>281.28960000000001</v>
      </c>
      <c r="S6" s="50">
        <v>27.203399999999998</v>
      </c>
      <c r="T6" s="22">
        <f t="shared" si="0"/>
        <v>1758.5694000000001</v>
      </c>
      <c r="U6" s="22">
        <f t="shared" si="1"/>
        <v>186.58079999999998</v>
      </c>
      <c r="V6" s="22">
        <f t="shared" si="2"/>
        <v>1945.1502</v>
      </c>
      <c r="W6" s="16"/>
    </row>
    <row r="7" spans="1:23" s="128" customFormat="1" x14ac:dyDescent="0.25">
      <c r="A7" s="127">
        <v>4</v>
      </c>
      <c r="B7" s="104" t="s">
        <v>56</v>
      </c>
      <c r="C7" s="104">
        <v>35279366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6.37</v>
      </c>
      <c r="J7" s="32">
        <v>0</v>
      </c>
      <c r="K7" s="32">
        <v>29.393999999999998</v>
      </c>
      <c r="L7" s="32">
        <v>0</v>
      </c>
      <c r="M7" s="32">
        <v>41.043999999999997</v>
      </c>
      <c r="N7" s="32">
        <v>0</v>
      </c>
      <c r="O7" s="32">
        <v>42.856999999999999</v>
      </c>
      <c r="P7" s="32">
        <v>0</v>
      </c>
      <c r="Q7" s="32">
        <v>36.975000000000001</v>
      </c>
      <c r="R7" s="32">
        <v>0</v>
      </c>
      <c r="S7" s="32">
        <v>30.07</v>
      </c>
      <c r="T7" s="107">
        <f t="shared" si="0"/>
        <v>0</v>
      </c>
      <c r="U7" s="107">
        <f t="shared" si="1"/>
        <v>186.70999999999998</v>
      </c>
      <c r="V7" s="107">
        <f t="shared" si="2"/>
        <v>186.70999999999998</v>
      </c>
      <c r="W7" s="104"/>
    </row>
    <row r="8" spans="1:23" x14ac:dyDescent="0.25">
      <c r="A8" s="19">
        <v>5</v>
      </c>
      <c r="B8" s="16" t="s">
        <v>57</v>
      </c>
      <c r="C8" s="16">
        <v>14312430</v>
      </c>
      <c r="D8" s="48">
        <v>1.7</v>
      </c>
      <c r="E8" s="48">
        <v>0</v>
      </c>
      <c r="F8" s="48">
        <v>1.7</v>
      </c>
      <c r="G8" s="48">
        <v>0</v>
      </c>
      <c r="H8" s="48">
        <v>2.4</v>
      </c>
      <c r="I8" s="48">
        <v>0</v>
      </c>
      <c r="J8" s="48">
        <v>4.5</v>
      </c>
      <c r="K8" s="48">
        <v>0</v>
      </c>
      <c r="L8" s="48">
        <v>6.7530000000000001</v>
      </c>
      <c r="M8" s="48">
        <v>0</v>
      </c>
      <c r="N8" s="48">
        <v>6.2450000000000001</v>
      </c>
      <c r="O8" s="48">
        <v>0</v>
      </c>
      <c r="P8" s="48">
        <v>5.45</v>
      </c>
      <c r="Q8" s="48">
        <v>0</v>
      </c>
      <c r="R8" s="48">
        <v>5.07</v>
      </c>
      <c r="S8" s="48">
        <v>0</v>
      </c>
      <c r="T8" s="22">
        <f t="shared" si="0"/>
        <v>33.818000000000005</v>
      </c>
      <c r="U8" s="22">
        <f t="shared" si="1"/>
        <v>0</v>
      </c>
      <c r="V8" s="22">
        <f t="shared" si="2"/>
        <v>33.818000000000005</v>
      </c>
      <c r="W8" s="16"/>
    </row>
    <row r="9" spans="1:23" x14ac:dyDescent="0.25">
      <c r="A9" s="19">
        <v>6</v>
      </c>
      <c r="B9" s="16" t="s">
        <v>58</v>
      </c>
      <c r="C9" s="16">
        <v>33578429</v>
      </c>
      <c r="D9" s="48">
        <v>0</v>
      </c>
      <c r="E9" s="48">
        <v>0</v>
      </c>
      <c r="F9" s="48">
        <v>0</v>
      </c>
      <c r="G9" s="48">
        <v>0</v>
      </c>
      <c r="H9" s="48">
        <v>10.8</v>
      </c>
      <c r="I9" s="49">
        <v>12.15</v>
      </c>
      <c r="J9" s="48">
        <v>13.5</v>
      </c>
      <c r="K9" s="49">
        <v>67.14</v>
      </c>
      <c r="L9" s="48">
        <v>16.2</v>
      </c>
      <c r="M9" s="49">
        <v>89.73</v>
      </c>
      <c r="N9" s="48">
        <v>18.899999999999999</v>
      </c>
      <c r="O9" s="49">
        <v>97.65</v>
      </c>
      <c r="P9" s="48">
        <v>18</v>
      </c>
      <c r="Q9" s="49">
        <v>94.5</v>
      </c>
      <c r="R9" s="48">
        <v>11.25</v>
      </c>
      <c r="S9" s="49">
        <v>68.040000000000006</v>
      </c>
      <c r="T9" s="22">
        <f t="shared" si="0"/>
        <v>88.65</v>
      </c>
      <c r="U9" s="22">
        <f t="shared" si="1"/>
        <v>429.21000000000004</v>
      </c>
      <c r="V9" s="22">
        <f t="shared" si="2"/>
        <v>517.86</v>
      </c>
      <c r="W9" s="16"/>
    </row>
    <row r="10" spans="1:23" x14ac:dyDescent="0.25">
      <c r="A10" s="19">
        <v>7</v>
      </c>
      <c r="B10" s="16" t="s">
        <v>59</v>
      </c>
      <c r="C10" s="16">
        <v>3972867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9">
        <v>0</v>
      </c>
      <c r="J10" s="48">
        <v>1.2869999999999999</v>
      </c>
      <c r="K10" s="49">
        <v>0</v>
      </c>
      <c r="L10" s="48">
        <v>2.3193000000000001</v>
      </c>
      <c r="M10" s="49">
        <v>0</v>
      </c>
      <c r="N10" s="48">
        <v>2.6190000000000002</v>
      </c>
      <c r="O10" s="49">
        <v>0</v>
      </c>
      <c r="P10" s="48">
        <v>2.2698</v>
      </c>
      <c r="Q10" s="49">
        <v>0</v>
      </c>
      <c r="R10" s="48">
        <v>2.0367000000000002</v>
      </c>
      <c r="S10" s="49">
        <v>0</v>
      </c>
      <c r="T10" s="22">
        <f t="shared" si="0"/>
        <v>10.5318</v>
      </c>
      <c r="U10" s="22">
        <f t="shared" si="1"/>
        <v>0</v>
      </c>
      <c r="V10" s="22">
        <f t="shared" si="2"/>
        <v>10.5318</v>
      </c>
      <c r="W10" s="16"/>
    </row>
    <row r="11" spans="1:23" x14ac:dyDescent="0.25">
      <c r="A11" s="19">
        <v>8</v>
      </c>
      <c r="B11" s="16" t="s">
        <v>60</v>
      </c>
      <c r="C11" s="16">
        <v>31678853</v>
      </c>
      <c r="D11" s="53">
        <v>0</v>
      </c>
      <c r="E11" s="53">
        <v>0</v>
      </c>
      <c r="F11" s="53">
        <v>0</v>
      </c>
      <c r="G11" s="53">
        <v>0</v>
      </c>
      <c r="H11" s="48">
        <v>65.558000000000007</v>
      </c>
      <c r="I11" s="49">
        <v>1.2569999999999999</v>
      </c>
      <c r="J11" s="48">
        <v>1518.79</v>
      </c>
      <c r="K11" s="49">
        <v>185.53</v>
      </c>
      <c r="L11" s="48">
        <v>1881.9960000000001</v>
      </c>
      <c r="M11" s="49">
        <v>314.726</v>
      </c>
      <c r="N11" s="48">
        <v>2090.8449999999998</v>
      </c>
      <c r="O11" s="49">
        <v>352.11</v>
      </c>
      <c r="P11" s="48">
        <v>1885.941</v>
      </c>
      <c r="Q11" s="49">
        <v>308.03899999999999</v>
      </c>
      <c r="R11" s="48">
        <v>1353.134</v>
      </c>
      <c r="S11" s="49">
        <v>218.12200000000001</v>
      </c>
      <c r="T11" s="22">
        <f t="shared" si="0"/>
        <v>8796.2639999999992</v>
      </c>
      <c r="U11" s="22">
        <f t="shared" si="1"/>
        <v>1379.7840000000001</v>
      </c>
      <c r="V11" s="22">
        <f t="shared" si="2"/>
        <v>10176.047999999999</v>
      </c>
      <c r="W11" s="16"/>
    </row>
    <row r="12" spans="1:23" x14ac:dyDescent="0.25">
      <c r="A12" s="19">
        <v>9</v>
      </c>
      <c r="B12" s="16" t="s">
        <v>61</v>
      </c>
      <c r="C12" s="16">
        <v>41608248</v>
      </c>
      <c r="D12" s="6">
        <v>1.5</v>
      </c>
      <c r="E12" s="6">
        <v>0</v>
      </c>
      <c r="F12" s="6">
        <v>1.5</v>
      </c>
      <c r="G12" s="6">
        <v>0</v>
      </c>
      <c r="H12" s="6">
        <v>2.2999999999999998</v>
      </c>
      <c r="I12" s="6">
        <v>0</v>
      </c>
      <c r="J12" s="6">
        <v>5.15</v>
      </c>
      <c r="K12" s="6">
        <v>0</v>
      </c>
      <c r="L12" s="6">
        <v>7.05</v>
      </c>
      <c r="M12" s="6">
        <v>0</v>
      </c>
      <c r="N12" s="6">
        <v>9.1</v>
      </c>
      <c r="O12" s="6">
        <v>0</v>
      </c>
      <c r="P12" s="6">
        <v>8</v>
      </c>
      <c r="Q12" s="6">
        <v>0</v>
      </c>
      <c r="R12" s="6">
        <v>4.6459999999999999</v>
      </c>
      <c r="S12" s="6">
        <v>0</v>
      </c>
      <c r="T12" s="22">
        <f t="shared" si="0"/>
        <v>39.246000000000002</v>
      </c>
      <c r="U12" s="22">
        <f t="shared" si="1"/>
        <v>0</v>
      </c>
      <c r="V12" s="22">
        <f t="shared" si="2"/>
        <v>39.246000000000002</v>
      </c>
      <c r="W12" s="16"/>
    </row>
    <row r="13" spans="1:23" x14ac:dyDescent="0.25">
      <c r="A13" s="19">
        <v>10</v>
      </c>
      <c r="B13" s="16" t="s">
        <v>62</v>
      </c>
      <c r="C13" s="16">
        <v>24153576</v>
      </c>
      <c r="D13" s="21">
        <v>0</v>
      </c>
      <c r="E13" s="21">
        <v>0</v>
      </c>
      <c r="F13" s="21">
        <v>0</v>
      </c>
      <c r="G13" s="21">
        <v>0</v>
      </c>
      <c r="H13" s="21">
        <v>449.38439999999997</v>
      </c>
      <c r="I13" s="17">
        <v>121.34070000000001</v>
      </c>
      <c r="J13" s="21">
        <v>3286.9701</v>
      </c>
      <c r="K13" s="17">
        <v>1131.2496000000001</v>
      </c>
      <c r="L13" s="21">
        <v>3949.7210999999998</v>
      </c>
      <c r="M13" s="17">
        <v>1895.0571000000002</v>
      </c>
      <c r="N13" s="21">
        <v>4426.4169000000002</v>
      </c>
      <c r="O13" s="17">
        <v>1689.1866</v>
      </c>
      <c r="P13" s="21">
        <v>3899.3985000000002</v>
      </c>
      <c r="Q13" s="17">
        <v>1752.4575</v>
      </c>
      <c r="R13" s="21">
        <v>3128.1462000000001</v>
      </c>
      <c r="S13" s="17">
        <v>1451.3210999999999</v>
      </c>
      <c r="T13" s="22">
        <f t="shared" ref="T13" si="3">SUM(H13,J13,L13,N13,P13,R13,F13,D13)</f>
        <v>19140.037199999999</v>
      </c>
      <c r="U13" s="22">
        <f t="shared" ref="U13" si="4">SUM(I13,K13,M13,O13,Q13,S13,G13,E13)</f>
        <v>8040.6126000000013</v>
      </c>
      <c r="V13" s="22">
        <f t="shared" ref="V13" si="5">SUM(T13:U13)</f>
        <v>27180.649799999999</v>
      </c>
      <c r="W13" s="16"/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10" workbookViewId="0">
      <selection activeCell="B4" sqref="B4:V19"/>
    </sheetView>
  </sheetViews>
  <sheetFormatPr defaultRowHeight="15" x14ac:dyDescent="0.25"/>
  <cols>
    <col min="1" max="1" width="9" style="3" bestFit="1" customWidth="1"/>
    <col min="2" max="2" width="24.5703125" style="3" customWidth="1"/>
    <col min="3" max="3" width="9.85546875" bestFit="1" customWidth="1"/>
    <col min="4" max="19" width="9" bestFit="1" customWidth="1"/>
    <col min="20" max="20" width="10.42578125" bestFit="1" customWidth="1"/>
    <col min="21" max="21" width="9.28515625" bestFit="1" customWidth="1"/>
    <col min="22" max="22" width="10.42578125" bestFit="1" customWidth="1"/>
  </cols>
  <sheetData>
    <row r="1" spans="1:23" ht="15.75" thickBot="1" x14ac:dyDescent="0.3">
      <c r="A1" s="246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64"/>
      <c r="W1" s="260" t="s">
        <v>25</v>
      </c>
    </row>
    <row r="2" spans="1:23" ht="15.75" thickBot="1" x14ac:dyDescent="0.3">
      <c r="A2" s="247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5" t="s">
        <v>6</v>
      </c>
      <c r="U2" s="277"/>
      <c r="V2" s="278"/>
      <c r="W2" s="261"/>
    </row>
    <row r="3" spans="1:23" ht="15.75" thickBot="1" x14ac:dyDescent="0.3">
      <c r="A3" s="248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1" t="s">
        <v>4</v>
      </c>
      <c r="U3" s="10" t="s">
        <v>5</v>
      </c>
      <c r="V3" s="10" t="s">
        <v>32</v>
      </c>
      <c r="W3" s="262"/>
    </row>
    <row r="4" spans="1:23" x14ac:dyDescent="0.25">
      <c r="A4" s="19">
        <v>1</v>
      </c>
      <c r="B4" s="16" t="s">
        <v>63</v>
      </c>
      <c r="C4" s="16">
        <v>32688148</v>
      </c>
      <c r="D4" s="202">
        <v>3.3866999999999998</v>
      </c>
      <c r="E4" s="202">
        <v>0</v>
      </c>
      <c r="F4" s="42">
        <v>2.052</v>
      </c>
      <c r="G4" s="202">
        <v>0</v>
      </c>
      <c r="H4" s="42">
        <v>3471.2487000000001</v>
      </c>
      <c r="I4" s="42">
        <v>84.096900000000005</v>
      </c>
      <c r="J4" s="42">
        <v>24616.246499999997</v>
      </c>
      <c r="K4" s="42">
        <v>4660.5915000000005</v>
      </c>
      <c r="L4" s="42">
        <v>34494.642656999997</v>
      </c>
      <c r="M4" s="42">
        <v>5665.0941000000003</v>
      </c>
      <c r="N4" s="42">
        <v>35649.540342000008</v>
      </c>
      <c r="O4" s="42">
        <v>6128.5041000000001</v>
      </c>
      <c r="P4" s="42">
        <v>34969.550994000005</v>
      </c>
      <c r="Q4" s="42">
        <v>5176.5597000000007</v>
      </c>
      <c r="R4" s="42">
        <v>24136.163055000001</v>
      </c>
      <c r="S4" s="42">
        <v>3837.1275000000005</v>
      </c>
      <c r="T4" s="22">
        <f>SUM(H4,J4,L4,N4,P4,R4,F4,D4)</f>
        <v>157342.83094800002</v>
      </c>
      <c r="U4" s="22">
        <f>SUM(I4,K4,M4,O4,Q4,S4,G4,E4)</f>
        <v>25551.9738</v>
      </c>
      <c r="V4" s="22">
        <f>SUM(T4:U4)</f>
        <v>182894.80474800002</v>
      </c>
      <c r="W4" s="24"/>
    </row>
    <row r="5" spans="1:23" x14ac:dyDescent="0.25">
      <c r="A5" s="105">
        <v>2</v>
      </c>
      <c r="B5" s="108" t="s">
        <v>155</v>
      </c>
      <c r="C5" s="108">
        <v>30982775</v>
      </c>
      <c r="D5" s="203">
        <v>0</v>
      </c>
      <c r="E5" s="203">
        <v>49.920876000000007</v>
      </c>
      <c r="F5" s="203">
        <v>0</v>
      </c>
      <c r="G5" s="203">
        <v>61.336683000000001</v>
      </c>
      <c r="H5" s="203">
        <v>0</v>
      </c>
      <c r="I5" s="203">
        <v>269.67237299999999</v>
      </c>
      <c r="J5" s="203">
        <v>0</v>
      </c>
      <c r="K5" s="203">
        <v>97.65</v>
      </c>
      <c r="L5" s="203">
        <v>0</v>
      </c>
      <c r="M5" s="203">
        <v>126.9</v>
      </c>
      <c r="N5" s="203">
        <v>0</v>
      </c>
      <c r="O5" s="203">
        <v>130.5</v>
      </c>
      <c r="P5" s="203">
        <v>0</v>
      </c>
      <c r="Q5" s="203">
        <v>135</v>
      </c>
      <c r="R5" s="203">
        <v>0</v>
      </c>
      <c r="S5" s="203">
        <v>117</v>
      </c>
      <c r="T5" s="107">
        <f t="shared" ref="T5:T17" si="0">SUM(H5,J5,L5,N5,P5,R5,F5,D5)</f>
        <v>0</v>
      </c>
      <c r="U5" s="107">
        <f t="shared" ref="U5:U17" si="1">SUM(I5,K5,M5,O5,Q5,S5,G5,E5)</f>
        <v>987.97993199999996</v>
      </c>
      <c r="V5" s="107">
        <f t="shared" ref="V5:V17" si="2">SUM(T5:U5)</f>
        <v>987.97993199999996</v>
      </c>
    </row>
    <row r="6" spans="1:23" x14ac:dyDescent="0.25">
      <c r="A6" s="127">
        <v>3</v>
      </c>
      <c r="B6" s="105" t="s">
        <v>156</v>
      </c>
      <c r="C6" s="108">
        <v>38835139</v>
      </c>
      <c r="D6" s="108"/>
      <c r="E6" s="108"/>
      <c r="F6" s="108"/>
      <c r="G6" s="108"/>
      <c r="H6" s="108"/>
      <c r="I6" s="108"/>
      <c r="J6" s="203">
        <v>1.8027000000000002</v>
      </c>
      <c r="K6" s="203">
        <v>230.46210000000002</v>
      </c>
      <c r="L6" s="203">
        <v>1.7838000000000001</v>
      </c>
      <c r="M6" s="203">
        <v>204.07409999999999</v>
      </c>
      <c r="N6" s="203">
        <v>2.2707000000000002</v>
      </c>
      <c r="O6" s="203">
        <v>210.9051</v>
      </c>
      <c r="P6" s="203">
        <v>1.5768</v>
      </c>
      <c r="Q6" s="203">
        <v>190.99170000000001</v>
      </c>
      <c r="R6" s="203">
        <v>1.3356000000000001</v>
      </c>
      <c r="S6" s="203">
        <v>153.36090000000002</v>
      </c>
      <c r="T6" s="107">
        <f t="shared" si="0"/>
        <v>8.7696000000000005</v>
      </c>
      <c r="U6" s="107">
        <f t="shared" si="1"/>
        <v>989.79390000000001</v>
      </c>
      <c r="V6" s="107">
        <f t="shared" si="2"/>
        <v>998.56349999999998</v>
      </c>
    </row>
    <row r="7" spans="1:23" x14ac:dyDescent="0.25">
      <c r="A7" s="105">
        <v>4</v>
      </c>
      <c r="B7" s="105" t="s">
        <v>157</v>
      </c>
      <c r="C7" s="108">
        <v>38974619</v>
      </c>
      <c r="D7" s="108"/>
      <c r="E7" s="108"/>
      <c r="F7" s="108"/>
      <c r="G7" s="108"/>
      <c r="H7" s="108"/>
      <c r="I7" s="108"/>
      <c r="J7" s="203">
        <v>0</v>
      </c>
      <c r="K7" s="203">
        <v>258.50700000000001</v>
      </c>
      <c r="L7" s="203">
        <v>0</v>
      </c>
      <c r="M7" s="203">
        <v>422.649</v>
      </c>
      <c r="N7" s="203">
        <v>0</v>
      </c>
      <c r="O7" s="203">
        <v>455.22810000000004</v>
      </c>
      <c r="P7" s="203">
        <v>0</v>
      </c>
      <c r="Q7" s="203">
        <v>412.0686</v>
      </c>
      <c r="R7" s="203">
        <v>0</v>
      </c>
      <c r="S7" s="203">
        <v>290.51459999999997</v>
      </c>
      <c r="T7" s="107">
        <f t="shared" si="0"/>
        <v>0</v>
      </c>
      <c r="U7" s="107">
        <f t="shared" si="1"/>
        <v>1838.9673</v>
      </c>
      <c r="V7" s="107">
        <f t="shared" si="2"/>
        <v>1838.9673</v>
      </c>
    </row>
    <row r="8" spans="1:23" x14ac:dyDescent="0.25">
      <c r="A8" s="127">
        <v>5</v>
      </c>
      <c r="B8" s="105" t="s">
        <v>158</v>
      </c>
      <c r="C8" s="108">
        <v>40113682</v>
      </c>
      <c r="D8" s="203">
        <v>0</v>
      </c>
      <c r="E8" s="203">
        <v>3.6000000000000004E-2</v>
      </c>
      <c r="F8" s="203">
        <v>0</v>
      </c>
      <c r="G8" s="203">
        <v>1.53</v>
      </c>
      <c r="H8" s="203">
        <v>0</v>
      </c>
      <c r="I8" s="203">
        <v>1.593</v>
      </c>
      <c r="J8" s="203">
        <v>7.9190999999999994</v>
      </c>
      <c r="K8" s="203">
        <v>230.62230000000002</v>
      </c>
      <c r="L8" s="203">
        <v>17.496000000000002</v>
      </c>
      <c r="M8" s="203">
        <v>446.50800000000004</v>
      </c>
      <c r="N8" s="203">
        <v>20.704499999999999</v>
      </c>
      <c r="O8" s="203">
        <v>467.21429999999998</v>
      </c>
      <c r="P8" s="203">
        <v>21.134700000000002</v>
      </c>
      <c r="Q8" s="203">
        <v>418.06440000000003</v>
      </c>
      <c r="R8" s="203">
        <v>19.2546</v>
      </c>
      <c r="S8" s="203">
        <v>337.80149999999998</v>
      </c>
      <c r="T8" s="107">
        <f t="shared" si="0"/>
        <v>86.508899999999997</v>
      </c>
      <c r="U8" s="107">
        <f t="shared" si="1"/>
        <v>1903.3695000000002</v>
      </c>
      <c r="V8" s="107">
        <f t="shared" si="2"/>
        <v>1989.8784000000003</v>
      </c>
    </row>
    <row r="9" spans="1:23" x14ac:dyDescent="0.25">
      <c r="A9" s="105">
        <v>6</v>
      </c>
      <c r="B9" s="105" t="s">
        <v>159</v>
      </c>
      <c r="C9" s="108">
        <v>35840036</v>
      </c>
      <c r="D9" s="108"/>
      <c r="E9" s="108"/>
      <c r="F9" s="108"/>
      <c r="G9" s="108"/>
      <c r="H9" s="203">
        <v>634.93495200000007</v>
      </c>
      <c r="I9" s="203">
        <v>116.99135099999999</v>
      </c>
      <c r="J9" s="203">
        <v>2844.8404019999998</v>
      </c>
      <c r="K9" s="203">
        <v>336.91734900000006</v>
      </c>
      <c r="L9" s="203">
        <v>3947.2293060000002</v>
      </c>
      <c r="M9" s="203">
        <v>328.101111</v>
      </c>
      <c r="N9" s="203">
        <v>3493.9328490000003</v>
      </c>
      <c r="O9" s="203">
        <v>574.070967</v>
      </c>
      <c r="P9" s="203">
        <v>3802.8563910000003</v>
      </c>
      <c r="Q9" s="203">
        <v>433.57347900000002</v>
      </c>
      <c r="R9" s="203">
        <v>2133.1373759999997</v>
      </c>
      <c r="S9" s="203">
        <v>298.060947</v>
      </c>
      <c r="T9" s="107">
        <f t="shared" si="0"/>
        <v>16856.931275999999</v>
      </c>
      <c r="U9" s="107">
        <f t="shared" si="1"/>
        <v>2087.7152040000001</v>
      </c>
      <c r="V9" s="107">
        <f t="shared" si="2"/>
        <v>18944.646479999999</v>
      </c>
    </row>
    <row r="10" spans="1:23" x14ac:dyDescent="0.25">
      <c r="A10" s="127">
        <v>7</v>
      </c>
      <c r="B10" s="105" t="s">
        <v>160</v>
      </c>
      <c r="C10" s="108">
        <v>3342250</v>
      </c>
      <c r="D10" s="108"/>
      <c r="E10" s="108"/>
      <c r="F10" s="108"/>
      <c r="G10" s="108"/>
      <c r="H10" s="108"/>
      <c r="I10" s="108"/>
      <c r="J10" s="203">
        <v>2578.2858000000001</v>
      </c>
      <c r="K10" s="203">
        <v>515.87279999999998</v>
      </c>
      <c r="L10" s="203">
        <v>3515.6124</v>
      </c>
      <c r="M10" s="203">
        <v>585.37890000000004</v>
      </c>
      <c r="N10" s="203">
        <v>3726.3951000000002</v>
      </c>
      <c r="O10" s="203">
        <v>654.12900000000002</v>
      </c>
      <c r="P10" s="203">
        <v>3260.1465000000003</v>
      </c>
      <c r="Q10" s="203">
        <v>551.96010000000001</v>
      </c>
      <c r="R10" s="203">
        <v>2477.7351000000003</v>
      </c>
      <c r="S10" s="203">
        <v>422.00369999999998</v>
      </c>
      <c r="T10" s="107">
        <f t="shared" si="0"/>
        <v>15558.1749</v>
      </c>
      <c r="U10" s="107">
        <f t="shared" si="1"/>
        <v>2729.3445000000002</v>
      </c>
      <c r="V10" s="107">
        <f t="shared" si="2"/>
        <v>18287.519400000001</v>
      </c>
    </row>
    <row r="11" spans="1:23" x14ac:dyDescent="0.25">
      <c r="A11" s="105">
        <v>8</v>
      </c>
      <c r="B11" s="105" t="s">
        <v>161</v>
      </c>
      <c r="C11" s="108">
        <v>3342184</v>
      </c>
      <c r="D11" s="108"/>
      <c r="E11" s="108"/>
      <c r="F11" s="108"/>
      <c r="G11" s="108"/>
      <c r="H11" s="203">
        <v>1565.595</v>
      </c>
      <c r="I11" s="203">
        <v>479.72610000000003</v>
      </c>
      <c r="J11" s="203">
        <v>11844.5265</v>
      </c>
      <c r="K11" s="203">
        <v>2544.5871000000002</v>
      </c>
      <c r="L11" s="203">
        <v>16661.2464</v>
      </c>
      <c r="M11" s="203">
        <v>3449.3985000000002</v>
      </c>
      <c r="N11" s="203">
        <v>17889.8724</v>
      </c>
      <c r="O11" s="203">
        <v>3770.7650999999996</v>
      </c>
      <c r="P11" s="203">
        <v>15818.0247</v>
      </c>
      <c r="Q11" s="203">
        <v>3573.8955000000001</v>
      </c>
      <c r="R11" s="203">
        <v>12228.2919</v>
      </c>
      <c r="S11" s="203">
        <v>2529.5130000000004</v>
      </c>
      <c r="T11" s="107">
        <f t="shared" si="0"/>
        <v>76007.556899999996</v>
      </c>
      <c r="U11" s="107">
        <f t="shared" si="1"/>
        <v>16347.885300000002</v>
      </c>
      <c r="V11" s="107">
        <f t="shared" si="2"/>
        <v>92355.44219999999</v>
      </c>
    </row>
    <row r="12" spans="1:23" x14ac:dyDescent="0.25">
      <c r="A12" s="127">
        <v>9</v>
      </c>
      <c r="B12" s="105" t="s">
        <v>162</v>
      </c>
      <c r="C12" s="108">
        <v>130820</v>
      </c>
      <c r="D12" s="108"/>
      <c r="E12" s="108"/>
      <c r="F12" s="108"/>
      <c r="G12" s="108"/>
      <c r="H12" s="203">
        <v>658.77300000000002</v>
      </c>
      <c r="I12" s="203">
        <v>86.008499999999998</v>
      </c>
      <c r="J12" s="203">
        <v>4361.7186000000002</v>
      </c>
      <c r="K12" s="203">
        <v>523.99530000000004</v>
      </c>
      <c r="L12" s="203">
        <v>6749.4969000000001</v>
      </c>
      <c r="M12" s="203">
        <v>801.93060000000003</v>
      </c>
      <c r="N12" s="203">
        <v>6989.4081000000006</v>
      </c>
      <c r="O12" s="203">
        <v>921.72509999999988</v>
      </c>
      <c r="P12" s="203">
        <v>6316.7283000000007</v>
      </c>
      <c r="Q12" s="203">
        <v>806.95529999999997</v>
      </c>
      <c r="R12" s="203">
        <v>5041.5759000000007</v>
      </c>
      <c r="S12" s="203">
        <v>532.45170000000007</v>
      </c>
      <c r="T12" s="107">
        <f t="shared" si="0"/>
        <v>30117.700800000002</v>
      </c>
      <c r="U12" s="107">
        <f t="shared" si="1"/>
        <v>3673.0664999999999</v>
      </c>
      <c r="V12" s="107">
        <f t="shared" si="2"/>
        <v>33790.7673</v>
      </c>
    </row>
    <row r="13" spans="1:23" x14ac:dyDescent="0.25">
      <c r="A13" s="105">
        <v>10</v>
      </c>
      <c r="B13" s="105" t="s">
        <v>163</v>
      </c>
      <c r="C13" s="108">
        <v>130850</v>
      </c>
      <c r="D13" s="108"/>
      <c r="E13" s="108"/>
      <c r="F13" s="108"/>
      <c r="G13" s="108"/>
      <c r="H13" s="203">
        <v>2166.4124999999999</v>
      </c>
      <c r="I13" s="203">
        <v>496.62090000000006</v>
      </c>
      <c r="J13" s="203">
        <v>13201.185600000001</v>
      </c>
      <c r="K13" s="203">
        <v>2196.4239000000002</v>
      </c>
      <c r="L13" s="203">
        <v>19816.001099999998</v>
      </c>
      <c r="M13" s="203">
        <v>3259.7406000000001</v>
      </c>
      <c r="N13" s="203">
        <v>20864.777399999999</v>
      </c>
      <c r="O13" s="203">
        <v>3071.0403000000001</v>
      </c>
      <c r="P13" s="203">
        <v>18410.4738</v>
      </c>
      <c r="Q13" s="203">
        <v>2765.4686999999999</v>
      </c>
      <c r="R13" s="203">
        <v>15124.294800000001</v>
      </c>
      <c r="S13" s="203">
        <v>2156.3496</v>
      </c>
      <c r="T13" s="107">
        <f t="shared" si="0"/>
        <v>89583.145199999999</v>
      </c>
      <c r="U13" s="107">
        <f t="shared" si="1"/>
        <v>13945.644</v>
      </c>
      <c r="V13" s="107">
        <f t="shared" si="2"/>
        <v>103528.7892</v>
      </c>
    </row>
    <row r="14" spans="1:23" x14ac:dyDescent="0.25">
      <c r="A14" s="127">
        <v>11</v>
      </c>
      <c r="B14" s="105" t="s">
        <v>164</v>
      </c>
      <c r="C14" s="108">
        <v>3342190</v>
      </c>
      <c r="D14" s="108"/>
      <c r="E14" s="108"/>
      <c r="F14" s="108"/>
      <c r="G14" s="108"/>
      <c r="H14" s="203">
        <v>233.46360000000001</v>
      </c>
      <c r="I14" s="203">
        <v>65.578499999999991</v>
      </c>
      <c r="J14" s="203">
        <v>1142.0982000000001</v>
      </c>
      <c r="K14" s="203">
        <v>237.4074</v>
      </c>
      <c r="L14" s="203">
        <v>1367.1576</v>
      </c>
      <c r="M14" s="203">
        <v>345.46679999999998</v>
      </c>
      <c r="N14" s="203">
        <v>1509.3513</v>
      </c>
      <c r="O14" s="203">
        <v>330.95250000000004</v>
      </c>
      <c r="P14" s="203">
        <v>1373.4081000000001</v>
      </c>
      <c r="Q14" s="203">
        <v>253.57410000000002</v>
      </c>
      <c r="R14" s="203">
        <v>1001.3067000000001</v>
      </c>
      <c r="S14" s="203">
        <v>263.68470000000002</v>
      </c>
      <c r="T14" s="107">
        <f t="shared" si="0"/>
        <v>6626.7855000000009</v>
      </c>
      <c r="U14" s="107">
        <f t="shared" si="1"/>
        <v>1496.6640000000002</v>
      </c>
      <c r="V14" s="107">
        <f t="shared" si="2"/>
        <v>8123.4495000000006</v>
      </c>
    </row>
    <row r="15" spans="1:23" x14ac:dyDescent="0.25">
      <c r="A15" s="105">
        <v>12</v>
      </c>
      <c r="B15" s="105" t="s">
        <v>165</v>
      </c>
      <c r="C15" s="108">
        <v>23645975</v>
      </c>
      <c r="D15" s="108"/>
      <c r="E15" s="108"/>
      <c r="F15" s="108"/>
      <c r="G15" s="108"/>
      <c r="H15" s="108"/>
      <c r="I15" s="108"/>
      <c r="J15" s="203">
        <v>1466.1531</v>
      </c>
      <c r="K15" s="203">
        <v>120.6315</v>
      </c>
      <c r="L15" s="203">
        <v>2147.6727000000001</v>
      </c>
      <c r="M15" s="203">
        <v>239.76990000000001</v>
      </c>
      <c r="N15" s="203">
        <v>2370.6711</v>
      </c>
      <c r="O15" s="203">
        <v>273.98970000000003</v>
      </c>
      <c r="P15" s="203">
        <v>2023.8821999999998</v>
      </c>
      <c r="Q15" s="203">
        <v>234.79289999999997</v>
      </c>
      <c r="R15" s="203">
        <v>1527.4836</v>
      </c>
      <c r="S15" s="203">
        <v>186.4323</v>
      </c>
      <c r="T15" s="107">
        <f t="shared" si="0"/>
        <v>9535.8626999999997</v>
      </c>
      <c r="U15" s="107">
        <f t="shared" si="1"/>
        <v>1055.6162999999999</v>
      </c>
      <c r="V15" s="107">
        <f t="shared" si="2"/>
        <v>10591.478999999999</v>
      </c>
    </row>
    <row r="16" spans="1:23" x14ac:dyDescent="0.25">
      <c r="A16" s="127">
        <v>13</v>
      </c>
      <c r="B16" s="105" t="s">
        <v>166</v>
      </c>
      <c r="C16" s="108">
        <v>36639101</v>
      </c>
      <c r="D16" s="108"/>
      <c r="E16" s="108"/>
      <c r="F16" s="108"/>
      <c r="G16" s="108"/>
      <c r="H16" s="203">
        <v>85.437000000000012</v>
      </c>
      <c r="I16" s="203">
        <v>0</v>
      </c>
      <c r="J16" s="203">
        <v>559.52100000000007</v>
      </c>
      <c r="K16" s="203">
        <v>0</v>
      </c>
      <c r="L16" s="203">
        <v>721.71</v>
      </c>
      <c r="M16" s="203">
        <v>60.453000000000003</v>
      </c>
      <c r="N16" s="203">
        <v>779.274</v>
      </c>
      <c r="O16" s="203">
        <v>72.756</v>
      </c>
      <c r="P16" s="203">
        <v>542.23200000000008</v>
      </c>
      <c r="Q16" s="203">
        <v>19.323</v>
      </c>
      <c r="R16" s="203">
        <v>612.39600000000007</v>
      </c>
      <c r="S16" s="203">
        <v>69.587999999999994</v>
      </c>
      <c r="T16" s="107">
        <f t="shared" si="0"/>
        <v>3300.57</v>
      </c>
      <c r="U16" s="107">
        <f t="shared" si="1"/>
        <v>222.12</v>
      </c>
      <c r="V16" s="107">
        <f t="shared" si="2"/>
        <v>3522.69</v>
      </c>
    </row>
    <row r="17" spans="1:22" x14ac:dyDescent="0.25">
      <c r="A17" s="105">
        <v>14</v>
      </c>
      <c r="B17" s="105" t="s">
        <v>167</v>
      </c>
      <c r="C17" s="108">
        <v>43679389</v>
      </c>
      <c r="D17" s="108"/>
      <c r="E17" s="108"/>
      <c r="F17" s="108"/>
      <c r="G17" s="108"/>
      <c r="H17" s="203">
        <v>48.229199999999999</v>
      </c>
      <c r="I17" s="203"/>
      <c r="J17" s="203">
        <v>1004.4</v>
      </c>
      <c r="K17" s="203">
        <v>73.656000000000006</v>
      </c>
      <c r="L17" s="203">
        <v>1474.5645</v>
      </c>
      <c r="M17" s="203">
        <v>108.13500000000001</v>
      </c>
      <c r="N17" s="203">
        <v>1579.905</v>
      </c>
      <c r="O17" s="203">
        <v>115.857</v>
      </c>
      <c r="P17" s="203">
        <v>1417.905</v>
      </c>
      <c r="Q17" s="203">
        <v>104.02200000000001</v>
      </c>
      <c r="R17" s="203">
        <v>972.40500000000009</v>
      </c>
      <c r="S17" s="203">
        <v>71.307000000000002</v>
      </c>
      <c r="T17" s="107">
        <f t="shared" si="0"/>
        <v>6497.408699999999</v>
      </c>
      <c r="U17" s="107">
        <f t="shared" si="1"/>
        <v>472.97700000000003</v>
      </c>
      <c r="V17" s="107">
        <f t="shared" si="2"/>
        <v>6970.3856999999989</v>
      </c>
    </row>
    <row r="18" spans="1:22" x14ac:dyDescent="0.25">
      <c r="A18" s="127">
        <v>15</v>
      </c>
      <c r="B18" s="105" t="s">
        <v>168</v>
      </c>
      <c r="C18" s="108">
        <v>31250935</v>
      </c>
      <c r="D18" s="108"/>
      <c r="E18" s="108"/>
      <c r="F18" s="108"/>
      <c r="G18" s="108"/>
      <c r="H18" s="108"/>
      <c r="I18" s="108"/>
      <c r="J18" s="203"/>
      <c r="K18" s="203">
        <v>14.5548</v>
      </c>
      <c r="L18" s="203"/>
      <c r="M18" s="203">
        <v>20.822399999999998</v>
      </c>
      <c r="N18" s="203"/>
      <c r="O18" s="203">
        <v>22.6035</v>
      </c>
      <c r="P18" s="203"/>
      <c r="Q18" s="203">
        <v>19.813500000000001</v>
      </c>
      <c r="R18" s="203"/>
      <c r="S18" s="203">
        <v>13.338000000000001</v>
      </c>
      <c r="T18" s="107">
        <f t="shared" ref="T18:T24" si="3">SUM(H18,J18,L18,N18,P18,R18,F18,D18)</f>
        <v>0</v>
      </c>
      <c r="U18" s="107">
        <f t="shared" ref="U18:U24" si="4">SUM(I18,K18,M18,O18,Q18,S18,G18,E18)</f>
        <v>91.132200000000012</v>
      </c>
      <c r="V18" s="107">
        <f t="shared" ref="V18:V24" si="5">SUM(T18:U18)</f>
        <v>91.132200000000012</v>
      </c>
    </row>
    <row r="19" spans="1:22" x14ac:dyDescent="0.25">
      <c r="A19" s="105">
        <v>16</v>
      </c>
      <c r="B19" s="105" t="s">
        <v>169</v>
      </c>
      <c r="C19" s="108">
        <v>22992686</v>
      </c>
      <c r="D19" s="108"/>
      <c r="E19" s="108"/>
      <c r="F19" s="108"/>
      <c r="G19" s="108"/>
      <c r="H19" s="203">
        <v>10.5138</v>
      </c>
      <c r="I19" s="203">
        <v>4.4568000000000003</v>
      </c>
      <c r="J19" s="203">
        <v>144.82080000000002</v>
      </c>
      <c r="K19" s="203">
        <v>65.588400000000007</v>
      </c>
      <c r="L19" s="203">
        <v>176.84279999999998</v>
      </c>
      <c r="M19" s="203">
        <v>91.466100000000012</v>
      </c>
      <c r="N19" s="203">
        <v>202.84019999999998</v>
      </c>
      <c r="O19" s="203">
        <v>100.34280000000001</v>
      </c>
      <c r="P19" s="203">
        <v>170.56800000000001</v>
      </c>
      <c r="Q19" s="203">
        <v>85.124700000000004</v>
      </c>
      <c r="R19" s="203">
        <v>133.452</v>
      </c>
      <c r="S19" s="203">
        <v>68.965199999999996</v>
      </c>
      <c r="T19" s="107">
        <f t="shared" si="3"/>
        <v>839.0376</v>
      </c>
      <c r="U19" s="107">
        <f t="shared" si="4"/>
        <v>415.94400000000002</v>
      </c>
      <c r="V19" s="107">
        <f t="shared" si="5"/>
        <v>1254.9816000000001</v>
      </c>
    </row>
    <row r="20" spans="1:22" x14ac:dyDescent="0.25">
      <c r="A20" s="127">
        <v>17</v>
      </c>
      <c r="B20" s="105" t="s">
        <v>170</v>
      </c>
      <c r="C20" s="108">
        <v>32193297</v>
      </c>
      <c r="D20" s="108"/>
      <c r="E20" s="108"/>
      <c r="F20" s="108"/>
      <c r="G20" s="108"/>
      <c r="H20" s="203"/>
      <c r="I20" s="203">
        <v>0.15570000000000001</v>
      </c>
      <c r="J20" s="203"/>
      <c r="K20" s="203">
        <v>5.4882</v>
      </c>
      <c r="L20" s="203"/>
      <c r="M20" s="203">
        <v>6.8418000000000001</v>
      </c>
      <c r="N20" s="203"/>
      <c r="O20" s="203">
        <v>7.4700000000000006</v>
      </c>
      <c r="P20" s="203"/>
      <c r="Q20" s="203">
        <v>6.4755000000000003</v>
      </c>
      <c r="R20" s="203"/>
      <c r="S20" s="203">
        <v>5.0247000000000002</v>
      </c>
      <c r="T20" s="107">
        <f t="shared" si="3"/>
        <v>0</v>
      </c>
      <c r="U20" s="107">
        <f t="shared" si="4"/>
        <v>31.4559</v>
      </c>
      <c r="V20" s="107">
        <f t="shared" si="5"/>
        <v>31.4559</v>
      </c>
    </row>
    <row r="21" spans="1:22" x14ac:dyDescent="0.25">
      <c r="A21" s="105">
        <v>18</v>
      </c>
      <c r="B21" s="105" t="s">
        <v>171</v>
      </c>
      <c r="C21" s="108">
        <v>42705344</v>
      </c>
      <c r="D21" s="108"/>
      <c r="E21" s="108"/>
      <c r="F21" s="108"/>
      <c r="G21" s="108"/>
      <c r="H21" s="108"/>
      <c r="I21" s="108"/>
      <c r="J21" s="108"/>
      <c r="K21" s="108"/>
      <c r="L21" s="203"/>
      <c r="M21" s="203">
        <v>9.4365000000000006</v>
      </c>
      <c r="N21" s="203"/>
      <c r="O21" s="203">
        <v>9.1349999999999998</v>
      </c>
      <c r="P21" s="203"/>
      <c r="Q21" s="203">
        <v>8.6544000000000008</v>
      </c>
      <c r="R21" s="203"/>
      <c r="S21" s="203">
        <v>2.9943</v>
      </c>
      <c r="T21" s="107">
        <f t="shared" si="3"/>
        <v>0</v>
      </c>
      <c r="U21" s="107">
        <f t="shared" si="4"/>
        <v>30.220200000000002</v>
      </c>
      <c r="V21" s="107">
        <f t="shared" si="5"/>
        <v>30.220200000000002</v>
      </c>
    </row>
    <row r="22" spans="1:22" x14ac:dyDescent="0.25">
      <c r="A22" s="127">
        <v>19</v>
      </c>
      <c r="B22" s="105" t="s">
        <v>172</v>
      </c>
      <c r="C22" s="108">
        <v>31322454</v>
      </c>
      <c r="D22" s="108"/>
      <c r="E22" s="108"/>
      <c r="F22" s="108"/>
      <c r="G22" s="108"/>
      <c r="H22" s="203"/>
      <c r="I22" s="203">
        <v>1.8567000000000002</v>
      </c>
      <c r="J22" s="203"/>
      <c r="K22" s="203">
        <v>18.4392</v>
      </c>
      <c r="L22" s="203"/>
      <c r="M22" s="203">
        <v>26.616600000000002</v>
      </c>
      <c r="N22" s="203"/>
      <c r="O22" s="203">
        <v>28.055699999999998</v>
      </c>
      <c r="P22" s="203"/>
      <c r="Q22" s="203">
        <v>24.7653</v>
      </c>
      <c r="R22" s="203"/>
      <c r="S22" s="203">
        <v>17.454599999999999</v>
      </c>
      <c r="T22" s="107">
        <f t="shared" si="3"/>
        <v>0</v>
      </c>
      <c r="U22" s="107">
        <f t="shared" si="4"/>
        <v>117.18809999999999</v>
      </c>
      <c r="V22" s="107">
        <f t="shared" si="5"/>
        <v>117.18809999999999</v>
      </c>
    </row>
    <row r="23" spans="1:22" x14ac:dyDescent="0.25">
      <c r="A23" s="105">
        <v>20</v>
      </c>
      <c r="B23" s="105" t="s">
        <v>173</v>
      </c>
      <c r="C23" s="108">
        <v>35191439</v>
      </c>
      <c r="D23" s="108"/>
      <c r="E23" s="108"/>
      <c r="F23" s="108"/>
      <c r="G23" s="108"/>
      <c r="H23" s="203"/>
      <c r="I23" s="203">
        <v>0.27179999999999999</v>
      </c>
      <c r="J23" s="203"/>
      <c r="K23" s="203">
        <v>10.466099999999999</v>
      </c>
      <c r="L23" s="203"/>
      <c r="M23" s="203">
        <v>13.502700000000001</v>
      </c>
      <c r="N23" s="203"/>
      <c r="O23" s="203">
        <v>14.704200000000002</v>
      </c>
      <c r="P23" s="203"/>
      <c r="Q23" s="203">
        <v>13.275</v>
      </c>
      <c r="R23" s="203"/>
      <c r="S23" s="203">
        <v>8.6760000000000002</v>
      </c>
      <c r="T23" s="107">
        <f t="shared" si="3"/>
        <v>0</v>
      </c>
      <c r="U23" s="107">
        <f t="shared" si="4"/>
        <v>60.895800000000001</v>
      </c>
      <c r="V23" s="107">
        <f t="shared" si="5"/>
        <v>60.895800000000001</v>
      </c>
    </row>
    <row r="24" spans="1:22" x14ac:dyDescent="0.25">
      <c r="A24" s="127">
        <v>21</v>
      </c>
      <c r="B24" s="105" t="s">
        <v>174</v>
      </c>
      <c r="C24" s="108">
        <v>38262706</v>
      </c>
      <c r="D24" s="108"/>
      <c r="E24" s="108"/>
      <c r="F24" s="108"/>
      <c r="G24" s="108"/>
      <c r="H24" s="108"/>
      <c r="I24" s="108"/>
      <c r="J24" s="203"/>
      <c r="K24" s="203">
        <v>24.101099999999999</v>
      </c>
      <c r="L24" s="203"/>
      <c r="M24" s="203">
        <v>35.106299999999997</v>
      </c>
      <c r="N24" s="203"/>
      <c r="O24" s="203">
        <v>35.171100000000003</v>
      </c>
      <c r="P24" s="203"/>
      <c r="Q24" s="203">
        <v>34.5501</v>
      </c>
      <c r="R24" s="203"/>
      <c r="S24" s="203">
        <v>19.4697</v>
      </c>
      <c r="T24" s="107">
        <f t="shared" si="3"/>
        <v>0</v>
      </c>
      <c r="U24" s="107">
        <f t="shared" si="4"/>
        <v>148.39830000000001</v>
      </c>
      <c r="V24" s="107">
        <f t="shared" si="5"/>
        <v>148.39830000000001</v>
      </c>
    </row>
    <row r="25" spans="1:22" x14ac:dyDescent="0.25">
      <c r="A25" s="105">
        <v>22</v>
      </c>
      <c r="B25" s="105" t="s">
        <v>175</v>
      </c>
      <c r="C25" s="108">
        <v>37862355</v>
      </c>
      <c r="D25" s="108"/>
      <c r="E25" s="108"/>
      <c r="F25" s="108"/>
      <c r="G25" s="108"/>
      <c r="H25" s="203">
        <v>15.201899999999998</v>
      </c>
      <c r="I25" s="203">
        <v>5.3559000000000001</v>
      </c>
      <c r="J25" s="203">
        <v>78.315299999999993</v>
      </c>
      <c r="K25" s="203">
        <v>29.795400000000001</v>
      </c>
      <c r="L25" s="203">
        <v>116.99640000000001</v>
      </c>
      <c r="M25" s="203">
        <v>46.840500000000006</v>
      </c>
      <c r="N25" s="203">
        <v>105.5808</v>
      </c>
      <c r="O25" s="203">
        <v>48.094200000000001</v>
      </c>
      <c r="P25" s="203">
        <v>87.509700000000009</v>
      </c>
      <c r="Q25" s="203">
        <v>40.4514</v>
      </c>
      <c r="R25" s="203">
        <v>67.959000000000003</v>
      </c>
      <c r="S25" s="203">
        <v>32.270400000000002</v>
      </c>
      <c r="T25" s="107">
        <f t="shared" ref="T25:T36" si="6">SUM(H25,J25,L25,N25,P25,R25,F25,D25)</f>
        <v>471.56310000000002</v>
      </c>
      <c r="U25" s="107">
        <f t="shared" ref="U25:U36" si="7">SUM(I25,K25,M25,O25,Q25,S25,G25,E25)</f>
        <v>202.80780000000001</v>
      </c>
      <c r="V25" s="107">
        <f t="shared" ref="V25:V36" si="8">SUM(T25:U25)</f>
        <v>674.37090000000001</v>
      </c>
    </row>
    <row r="26" spans="1:22" x14ac:dyDescent="0.25">
      <c r="A26" s="127">
        <v>23</v>
      </c>
      <c r="B26" s="105" t="s">
        <v>176</v>
      </c>
      <c r="C26" s="108">
        <v>32447471</v>
      </c>
      <c r="D26" s="108"/>
      <c r="E26" s="108"/>
      <c r="F26" s="108"/>
      <c r="G26" s="108"/>
      <c r="H26" s="203">
        <v>0.53910000000000002</v>
      </c>
      <c r="I26" s="203">
        <v>9.3149999999999995</v>
      </c>
      <c r="J26" s="203">
        <v>1.4922</v>
      </c>
      <c r="K26" s="203">
        <v>29.270700000000005</v>
      </c>
      <c r="L26" s="203">
        <v>2.8332000000000002</v>
      </c>
      <c r="M26" s="203">
        <v>51.800399999999996</v>
      </c>
      <c r="N26" s="203">
        <v>3.0888</v>
      </c>
      <c r="O26" s="203">
        <v>58.204799999999999</v>
      </c>
      <c r="P26" s="203">
        <v>2.7279</v>
      </c>
      <c r="Q26" s="203">
        <v>50.355000000000004</v>
      </c>
      <c r="R26" s="203">
        <v>2.1438000000000001</v>
      </c>
      <c r="S26" s="203">
        <v>40.397400000000005</v>
      </c>
      <c r="T26" s="107">
        <f t="shared" si="6"/>
        <v>12.825000000000001</v>
      </c>
      <c r="U26" s="107">
        <f t="shared" si="7"/>
        <v>239.3433</v>
      </c>
      <c r="V26" s="107">
        <f t="shared" si="8"/>
        <v>252.16829999999999</v>
      </c>
    </row>
    <row r="27" spans="1:22" x14ac:dyDescent="0.25">
      <c r="A27" s="105">
        <v>24</v>
      </c>
      <c r="B27" s="105" t="s">
        <v>177</v>
      </c>
      <c r="C27" s="108">
        <v>35527753</v>
      </c>
      <c r="D27" s="108"/>
      <c r="E27" s="108"/>
      <c r="F27" s="108"/>
      <c r="G27" s="108"/>
      <c r="H27" s="108"/>
      <c r="I27" s="108"/>
      <c r="J27" s="203"/>
      <c r="K27" s="203">
        <v>4.1607000000000003</v>
      </c>
      <c r="L27" s="203"/>
      <c r="M27" s="203">
        <v>9.3005999999999993</v>
      </c>
      <c r="N27" s="203"/>
      <c r="O27" s="203">
        <v>7.4114999999999993</v>
      </c>
      <c r="P27" s="203"/>
      <c r="Q27" s="203">
        <v>6.8238000000000003</v>
      </c>
      <c r="R27" s="203"/>
      <c r="S27" s="203">
        <v>4.6539000000000001</v>
      </c>
      <c r="T27" s="107">
        <f t="shared" si="6"/>
        <v>0</v>
      </c>
      <c r="U27" s="107">
        <f t="shared" si="7"/>
        <v>32.350499999999997</v>
      </c>
      <c r="V27" s="107">
        <f t="shared" si="8"/>
        <v>32.350499999999997</v>
      </c>
    </row>
    <row r="28" spans="1:22" x14ac:dyDescent="0.25">
      <c r="A28" s="127">
        <v>25</v>
      </c>
      <c r="B28" s="105" t="s">
        <v>178</v>
      </c>
      <c r="C28" s="108">
        <v>32057943</v>
      </c>
      <c r="D28" s="108"/>
      <c r="E28" s="108"/>
      <c r="F28" s="108"/>
      <c r="G28" s="108"/>
      <c r="H28" s="203">
        <v>1.3437000000000001</v>
      </c>
      <c r="I28" s="203"/>
      <c r="J28" s="203">
        <v>5.931</v>
      </c>
      <c r="K28" s="203"/>
      <c r="L28" s="203">
        <v>7.9290000000000003</v>
      </c>
      <c r="M28" s="203"/>
      <c r="N28" s="203">
        <v>8.041500000000001</v>
      </c>
      <c r="O28" s="203"/>
      <c r="P28" s="203">
        <v>7.1990999999999996</v>
      </c>
      <c r="Q28" s="203"/>
      <c r="R28" s="203">
        <v>5.7258000000000004</v>
      </c>
      <c r="S28" s="203"/>
      <c r="T28" s="107">
        <f t="shared" si="6"/>
        <v>36.170100000000005</v>
      </c>
      <c r="U28" s="107">
        <f t="shared" si="7"/>
        <v>0</v>
      </c>
      <c r="V28" s="107">
        <f t="shared" si="8"/>
        <v>36.170100000000005</v>
      </c>
    </row>
    <row r="29" spans="1:22" x14ac:dyDescent="0.25">
      <c r="A29" s="105">
        <v>26</v>
      </c>
      <c r="B29" s="105" t="s">
        <v>179</v>
      </c>
      <c r="C29" s="108">
        <v>39810089</v>
      </c>
      <c r="D29" s="108"/>
      <c r="E29" s="108"/>
      <c r="F29" s="108"/>
      <c r="G29" s="108"/>
      <c r="H29" s="108"/>
      <c r="I29" s="108"/>
      <c r="J29" s="108"/>
      <c r="K29" s="108"/>
      <c r="L29" s="203"/>
      <c r="M29" s="203">
        <v>229.42349999999999</v>
      </c>
      <c r="N29" s="203"/>
      <c r="O29" s="203">
        <v>246.4623</v>
      </c>
      <c r="P29" s="203"/>
      <c r="Q29" s="203">
        <v>214.70490000000001</v>
      </c>
      <c r="R29" s="203"/>
      <c r="S29" s="203">
        <v>147.654</v>
      </c>
      <c r="T29" s="107">
        <f t="shared" si="6"/>
        <v>0</v>
      </c>
      <c r="U29" s="107">
        <f t="shared" si="7"/>
        <v>838.24469999999997</v>
      </c>
      <c r="V29" s="107">
        <f t="shared" si="8"/>
        <v>838.24469999999997</v>
      </c>
    </row>
    <row r="30" spans="1:22" x14ac:dyDescent="0.25">
      <c r="A30" s="127">
        <v>27</v>
      </c>
      <c r="B30" s="105" t="s">
        <v>180</v>
      </c>
      <c r="C30" s="108">
        <v>32097750</v>
      </c>
      <c r="D30" s="108"/>
      <c r="E30" s="108"/>
      <c r="F30" s="108"/>
      <c r="G30" s="108"/>
      <c r="H30" s="203">
        <v>0</v>
      </c>
      <c r="I30" s="203">
        <v>4.1337000000000002</v>
      </c>
      <c r="J30" s="203">
        <v>1.1637</v>
      </c>
      <c r="K30" s="203">
        <v>48.261600000000001</v>
      </c>
      <c r="L30" s="203">
        <v>1.7541</v>
      </c>
      <c r="M30" s="203">
        <v>60.5916</v>
      </c>
      <c r="N30" s="203">
        <v>1.3922999999999999</v>
      </c>
      <c r="O30" s="203">
        <v>60.997500000000009</v>
      </c>
      <c r="P30" s="203">
        <v>1.1772</v>
      </c>
      <c r="Q30" s="203">
        <v>58.238100000000003</v>
      </c>
      <c r="R30" s="203">
        <v>1.1322000000000001</v>
      </c>
      <c r="S30" s="203">
        <v>32.695200000000007</v>
      </c>
      <c r="T30" s="107">
        <f t="shared" si="6"/>
        <v>6.6194999999999995</v>
      </c>
      <c r="U30" s="107">
        <f t="shared" si="7"/>
        <v>264.91770000000002</v>
      </c>
      <c r="V30" s="107">
        <f t="shared" si="8"/>
        <v>271.53720000000004</v>
      </c>
    </row>
    <row r="31" spans="1:22" x14ac:dyDescent="0.25">
      <c r="A31" s="105">
        <v>28</v>
      </c>
      <c r="B31" s="105" t="s">
        <v>181</v>
      </c>
      <c r="C31" s="108">
        <v>32193370</v>
      </c>
      <c r="D31" s="108"/>
      <c r="E31" s="108"/>
      <c r="F31" s="108"/>
      <c r="G31" s="108"/>
      <c r="H31" s="203"/>
      <c r="I31" s="203">
        <v>1.6173</v>
      </c>
      <c r="J31" s="203"/>
      <c r="K31" s="203">
        <v>26.183700000000002</v>
      </c>
      <c r="L31" s="203"/>
      <c r="M31" s="203">
        <v>37.293300000000002</v>
      </c>
      <c r="N31" s="203"/>
      <c r="O31" s="203">
        <v>67.318200000000004</v>
      </c>
      <c r="P31" s="203"/>
      <c r="Q31" s="203">
        <v>58.296600000000005</v>
      </c>
      <c r="R31" s="203"/>
      <c r="S31" s="203">
        <v>43.065899999999999</v>
      </c>
      <c r="T31" s="107">
        <f t="shared" si="6"/>
        <v>0</v>
      </c>
      <c r="U31" s="107">
        <f t="shared" si="7"/>
        <v>233.77500000000003</v>
      </c>
      <c r="V31" s="107">
        <f t="shared" si="8"/>
        <v>233.77500000000003</v>
      </c>
    </row>
    <row r="32" spans="1:22" x14ac:dyDescent="0.25">
      <c r="A32" s="127">
        <v>29</v>
      </c>
      <c r="B32" s="105" t="s">
        <v>182</v>
      </c>
      <c r="C32" s="108">
        <v>32193276</v>
      </c>
      <c r="D32" s="108"/>
      <c r="E32" s="108"/>
      <c r="F32" s="108"/>
      <c r="G32" s="108"/>
      <c r="H32" s="203"/>
      <c r="I32" s="203">
        <v>3.1688999999999998</v>
      </c>
      <c r="J32" s="203"/>
      <c r="K32" s="203">
        <v>15.807600000000001</v>
      </c>
      <c r="L32" s="203"/>
      <c r="M32" s="203">
        <v>20.662199999999999</v>
      </c>
      <c r="N32" s="203"/>
      <c r="O32" s="203">
        <v>22.3551</v>
      </c>
      <c r="P32" s="203"/>
      <c r="Q32" s="203">
        <v>20.017800000000001</v>
      </c>
      <c r="R32" s="203"/>
      <c r="S32" s="203">
        <v>12.7332</v>
      </c>
      <c r="T32" s="107">
        <f t="shared" si="6"/>
        <v>0</v>
      </c>
      <c r="U32" s="107">
        <f t="shared" si="7"/>
        <v>94.744799999999998</v>
      </c>
      <c r="V32" s="107">
        <f t="shared" si="8"/>
        <v>94.744799999999998</v>
      </c>
    </row>
    <row r="33" spans="1:22" x14ac:dyDescent="0.25">
      <c r="A33" s="105">
        <v>30</v>
      </c>
      <c r="B33" s="105" t="s">
        <v>183</v>
      </c>
      <c r="C33" s="108">
        <v>32193302</v>
      </c>
      <c r="D33" s="108"/>
      <c r="E33" s="108"/>
      <c r="F33" s="108"/>
      <c r="G33" s="108"/>
      <c r="H33" s="108"/>
      <c r="I33" s="108"/>
      <c r="J33" s="203"/>
      <c r="K33" s="203">
        <v>8.4807000000000006</v>
      </c>
      <c r="L33" s="203"/>
      <c r="M33" s="203">
        <v>11.5731</v>
      </c>
      <c r="N33" s="203"/>
      <c r="O33" s="203">
        <v>12.8475</v>
      </c>
      <c r="P33" s="203"/>
      <c r="Q33" s="203">
        <v>11.749499999999999</v>
      </c>
      <c r="R33" s="203"/>
      <c r="S33" s="203">
        <v>8.5724999999999998</v>
      </c>
      <c r="T33" s="107">
        <f t="shared" si="6"/>
        <v>0</v>
      </c>
      <c r="U33" s="107">
        <f t="shared" si="7"/>
        <v>53.223300000000002</v>
      </c>
      <c r="V33" s="107">
        <f t="shared" si="8"/>
        <v>53.223300000000002</v>
      </c>
    </row>
    <row r="34" spans="1:22" x14ac:dyDescent="0.25">
      <c r="A34" s="127">
        <v>31</v>
      </c>
      <c r="B34" s="105" t="s">
        <v>184</v>
      </c>
      <c r="C34" s="108">
        <v>32193339</v>
      </c>
      <c r="D34" s="108"/>
      <c r="E34" s="108"/>
      <c r="F34" s="108"/>
      <c r="G34" s="108"/>
      <c r="H34" s="108"/>
      <c r="I34" s="108"/>
      <c r="J34" s="108"/>
      <c r="K34" s="108"/>
      <c r="L34" s="203"/>
      <c r="M34" s="203">
        <v>1.8819000000000001</v>
      </c>
      <c r="N34" s="203"/>
      <c r="O34" s="203">
        <v>2.0601000000000003</v>
      </c>
      <c r="P34" s="203"/>
      <c r="Q34" s="203">
        <v>1.6992</v>
      </c>
      <c r="R34" s="203"/>
      <c r="S34" s="203">
        <v>1.2689999999999999</v>
      </c>
      <c r="T34" s="107">
        <f t="shared" si="6"/>
        <v>0</v>
      </c>
      <c r="U34" s="107">
        <f t="shared" si="7"/>
        <v>6.9102000000000006</v>
      </c>
      <c r="V34" s="107">
        <f t="shared" si="8"/>
        <v>6.9102000000000006</v>
      </c>
    </row>
    <row r="35" spans="1:22" x14ac:dyDescent="0.25">
      <c r="A35" s="105">
        <v>32</v>
      </c>
      <c r="B35" s="105" t="s">
        <v>185</v>
      </c>
      <c r="C35" s="108">
        <v>32193391</v>
      </c>
      <c r="D35" s="108"/>
      <c r="E35" s="108"/>
      <c r="F35" s="108"/>
      <c r="G35" s="108"/>
      <c r="H35" s="108"/>
      <c r="I35" s="108"/>
      <c r="J35" s="203"/>
      <c r="K35" s="203">
        <v>10.499400000000001</v>
      </c>
      <c r="L35" s="203"/>
      <c r="M35" s="203">
        <v>13.554</v>
      </c>
      <c r="N35" s="203"/>
      <c r="O35" s="203">
        <v>15.3504</v>
      </c>
      <c r="P35" s="203"/>
      <c r="Q35" s="203">
        <v>12.834899999999999</v>
      </c>
      <c r="R35" s="203"/>
      <c r="S35" s="203">
        <v>7.8525</v>
      </c>
      <c r="T35" s="107">
        <f t="shared" si="6"/>
        <v>0</v>
      </c>
      <c r="U35" s="107">
        <f t="shared" si="7"/>
        <v>60.091200000000001</v>
      </c>
      <c r="V35" s="107">
        <f t="shared" si="8"/>
        <v>60.091200000000001</v>
      </c>
    </row>
    <row r="36" spans="1:22" x14ac:dyDescent="0.25">
      <c r="A36" s="127">
        <v>33</v>
      </c>
      <c r="B36" s="105" t="s">
        <v>186</v>
      </c>
      <c r="C36" s="108">
        <v>36489101</v>
      </c>
      <c r="D36" s="108"/>
      <c r="E36" s="108"/>
      <c r="F36" s="108"/>
      <c r="G36" s="108"/>
      <c r="H36" s="203"/>
      <c r="I36" s="203">
        <v>30.2103</v>
      </c>
      <c r="J36" s="203"/>
      <c r="K36" s="203">
        <v>138.20580000000001</v>
      </c>
      <c r="L36" s="203"/>
      <c r="M36" s="203">
        <v>179.13059999999999</v>
      </c>
      <c r="N36" s="203"/>
      <c r="O36" s="203">
        <v>195.12180000000001</v>
      </c>
      <c r="P36" s="203"/>
      <c r="Q36" s="203">
        <v>170.9451</v>
      </c>
      <c r="R36" s="203"/>
      <c r="S36" s="203">
        <v>135.21870000000001</v>
      </c>
      <c r="T36" s="107">
        <f t="shared" si="6"/>
        <v>0</v>
      </c>
      <c r="U36" s="107">
        <f t="shared" si="7"/>
        <v>848.83230000000003</v>
      </c>
      <c r="V36" s="107">
        <f t="shared" si="8"/>
        <v>848.83230000000003</v>
      </c>
    </row>
    <row r="37" spans="1:22" x14ac:dyDescent="0.25">
      <c r="A37" s="105">
        <v>34</v>
      </c>
      <c r="B37" s="105" t="s">
        <v>187</v>
      </c>
      <c r="C37" s="108">
        <v>32547562</v>
      </c>
      <c r="D37" s="108"/>
      <c r="E37" s="108"/>
      <c r="F37" s="108"/>
      <c r="G37" s="108"/>
      <c r="H37" s="108"/>
      <c r="I37" s="108"/>
      <c r="J37" s="203"/>
      <c r="K37" s="203">
        <v>93.377700000000004</v>
      </c>
      <c r="L37" s="203"/>
      <c r="M37" s="203">
        <v>123.1182</v>
      </c>
      <c r="N37" s="203"/>
      <c r="O37" s="203">
        <v>134.22329999999999</v>
      </c>
      <c r="P37" s="203"/>
      <c r="Q37" s="203">
        <v>120.62340000000002</v>
      </c>
      <c r="R37" s="203"/>
      <c r="S37" s="203">
        <v>67.612499999999997</v>
      </c>
      <c r="T37" s="107">
        <f t="shared" ref="T37:T40" si="9">SUM(H37,J37,L37,N37,P37,R37,F37,D37)</f>
        <v>0</v>
      </c>
      <c r="U37" s="107">
        <f t="shared" ref="U37:U40" si="10">SUM(I37,K37,M37,O37,Q37,S37,G37,E37)</f>
        <v>538.95510000000002</v>
      </c>
      <c r="V37" s="107">
        <f t="shared" ref="V37:V40" si="11">SUM(T37:U37)</f>
        <v>538.95510000000002</v>
      </c>
    </row>
    <row r="38" spans="1:22" x14ac:dyDescent="0.25">
      <c r="A38" s="127">
        <v>35</v>
      </c>
      <c r="B38" s="105" t="s">
        <v>188</v>
      </c>
      <c r="C38" s="108">
        <v>32193407</v>
      </c>
      <c r="D38" s="108"/>
      <c r="E38" s="108"/>
      <c r="F38" s="108"/>
      <c r="G38" s="108"/>
      <c r="H38" s="203"/>
      <c r="I38" s="203">
        <v>2.0771999999999999</v>
      </c>
      <c r="J38" s="203"/>
      <c r="K38" s="203">
        <v>4.5261000000000005</v>
      </c>
      <c r="L38" s="203"/>
      <c r="M38" s="203">
        <v>8.2620000000000005</v>
      </c>
      <c r="N38" s="203"/>
      <c r="O38" s="203">
        <v>8.6633999999999993</v>
      </c>
      <c r="P38" s="203"/>
      <c r="Q38" s="203">
        <v>8.1567000000000007</v>
      </c>
      <c r="R38" s="203"/>
      <c r="S38" s="203">
        <v>6.8364000000000003</v>
      </c>
      <c r="T38" s="107">
        <f t="shared" si="9"/>
        <v>0</v>
      </c>
      <c r="U38" s="107">
        <f t="shared" si="10"/>
        <v>38.521799999999999</v>
      </c>
      <c r="V38" s="107">
        <f t="shared" si="11"/>
        <v>38.521799999999999</v>
      </c>
    </row>
    <row r="39" spans="1:22" x14ac:dyDescent="0.25">
      <c r="A39" s="105">
        <v>36</v>
      </c>
      <c r="B39" s="105" t="s">
        <v>189</v>
      </c>
      <c r="C39" s="108">
        <v>31271190</v>
      </c>
      <c r="D39" s="108"/>
      <c r="E39" s="108"/>
      <c r="F39" s="108"/>
      <c r="G39" s="108"/>
      <c r="H39" s="108"/>
      <c r="I39" s="108"/>
      <c r="J39" s="203"/>
      <c r="K39" s="203">
        <v>6.5187000000000008</v>
      </c>
      <c r="L39" s="203"/>
      <c r="M39" s="203">
        <v>9.8730000000000011</v>
      </c>
      <c r="N39" s="203"/>
      <c r="O39" s="203">
        <v>10.689300000000001</v>
      </c>
      <c r="P39" s="203"/>
      <c r="Q39" s="203">
        <v>9.440100000000001</v>
      </c>
      <c r="R39" s="203"/>
      <c r="S39" s="203">
        <v>5.9373000000000005</v>
      </c>
      <c r="T39" s="107">
        <f t="shared" si="9"/>
        <v>0</v>
      </c>
      <c r="U39" s="107">
        <f t="shared" si="10"/>
        <v>42.458400000000005</v>
      </c>
      <c r="V39" s="107">
        <f t="shared" si="11"/>
        <v>42.458400000000005</v>
      </c>
    </row>
    <row r="40" spans="1:22" x14ac:dyDescent="0.25">
      <c r="A40" s="127">
        <v>37</v>
      </c>
      <c r="B40" s="105" t="s">
        <v>190</v>
      </c>
      <c r="C40" s="108">
        <v>43022284</v>
      </c>
      <c r="D40" s="108"/>
      <c r="E40" s="108"/>
      <c r="F40" s="108"/>
      <c r="G40" s="108"/>
      <c r="H40" s="203">
        <v>0.38969999999999999</v>
      </c>
      <c r="I40" s="203">
        <v>15.783299999999999</v>
      </c>
      <c r="J40" s="203">
        <v>148.24890000000002</v>
      </c>
      <c r="K40" s="203">
        <v>97.5411</v>
      </c>
      <c r="L40" s="203">
        <v>161.2602</v>
      </c>
      <c r="M40" s="203">
        <v>175.75469999999999</v>
      </c>
      <c r="N40" s="203">
        <v>166.1508</v>
      </c>
      <c r="O40" s="203">
        <v>211.26420000000002</v>
      </c>
      <c r="P40" s="203">
        <v>156.8169</v>
      </c>
      <c r="Q40" s="203">
        <v>286.50510000000003</v>
      </c>
      <c r="R40" s="203">
        <v>147.1275</v>
      </c>
      <c r="S40" s="203">
        <v>251.31780000000003</v>
      </c>
      <c r="T40" s="107">
        <f t="shared" si="9"/>
        <v>779.99400000000014</v>
      </c>
      <c r="U40" s="107">
        <f t="shared" si="10"/>
        <v>1038.1662000000001</v>
      </c>
      <c r="V40" s="107">
        <f t="shared" si="11"/>
        <v>1818.1602000000003</v>
      </c>
    </row>
  </sheetData>
  <mergeCells count="14">
    <mergeCell ref="W1:W3"/>
    <mergeCell ref="P2:Q2"/>
    <mergeCell ref="R2:S2"/>
    <mergeCell ref="T2:V2"/>
    <mergeCell ref="A1:A3"/>
    <mergeCell ref="C1:C3"/>
    <mergeCell ref="D1:V1"/>
    <mergeCell ref="D2:E2"/>
    <mergeCell ref="F2:G2"/>
    <mergeCell ref="H2:I2"/>
    <mergeCell ref="J2:K2"/>
    <mergeCell ref="L2:M2"/>
    <mergeCell ref="N2:O2"/>
    <mergeCell ref="B1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A4" workbookViewId="0">
      <selection activeCell="B4" sqref="B4:V19"/>
    </sheetView>
  </sheetViews>
  <sheetFormatPr defaultRowHeight="15" x14ac:dyDescent="0.25"/>
  <cols>
    <col min="1" max="1" width="9" style="3" bestFit="1" customWidth="1"/>
    <col min="2" max="2" width="9.85546875" bestFit="1" customWidth="1"/>
    <col min="3" max="3" width="60.42578125" customWidth="1"/>
    <col min="8" max="13" width="9" bestFit="1" customWidth="1"/>
    <col min="14" max="14" width="9.85546875" bestFit="1" customWidth="1"/>
    <col min="15" max="22" width="9" bestFit="1" customWidth="1"/>
    <col min="23" max="23" width="15.7109375" customWidth="1"/>
  </cols>
  <sheetData>
    <row r="1" spans="1:23" ht="15.75" thickBot="1" x14ac:dyDescent="0.3">
      <c r="A1" s="246" t="s">
        <v>0</v>
      </c>
      <c r="B1" s="246" t="s">
        <v>1</v>
      </c>
      <c r="C1" s="246" t="s">
        <v>2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64"/>
      <c r="W1" s="260" t="s">
        <v>25</v>
      </c>
    </row>
    <row r="2" spans="1:23" ht="15.75" thickBot="1" x14ac:dyDescent="0.3">
      <c r="A2" s="247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5" t="s">
        <v>6</v>
      </c>
      <c r="U2" s="277"/>
      <c r="V2" s="278"/>
      <c r="W2" s="261"/>
    </row>
    <row r="3" spans="1:23" ht="15.75" thickBot="1" x14ac:dyDescent="0.3">
      <c r="A3" s="248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1" t="s">
        <v>4</v>
      </c>
      <c r="U3" s="10" t="s">
        <v>5</v>
      </c>
      <c r="V3" s="10" t="s">
        <v>32</v>
      </c>
      <c r="W3" s="262"/>
    </row>
    <row r="4" spans="1:23" x14ac:dyDescent="0.25">
      <c r="A4" s="19">
        <v>1</v>
      </c>
      <c r="B4" s="16">
        <v>35343771</v>
      </c>
      <c r="C4" s="16" t="s">
        <v>64</v>
      </c>
      <c r="D4" s="16"/>
      <c r="E4" s="16"/>
      <c r="F4" s="16"/>
      <c r="G4" s="16"/>
      <c r="H4" s="40">
        <v>3025.11</v>
      </c>
      <c r="I4" s="16">
        <v>317.60000000000002</v>
      </c>
      <c r="J4" s="40">
        <v>7489.73</v>
      </c>
      <c r="K4" s="16">
        <v>1115.5999999999999</v>
      </c>
      <c r="L4" s="40">
        <v>9241.9599999999991</v>
      </c>
      <c r="M4" s="16">
        <v>1657.8</v>
      </c>
      <c r="N4" s="40">
        <v>10402.85</v>
      </c>
      <c r="O4" s="16">
        <v>1883.4</v>
      </c>
      <c r="P4" s="40">
        <v>8597.2000000000007</v>
      </c>
      <c r="Q4" s="16">
        <v>1638</v>
      </c>
      <c r="R4" s="40">
        <v>6659.13</v>
      </c>
      <c r="S4" s="16">
        <v>1207.7</v>
      </c>
      <c r="T4" s="16">
        <v>45415.99</v>
      </c>
      <c r="U4" s="16">
        <v>7820.06</v>
      </c>
      <c r="V4" s="16">
        <v>53236.05</v>
      </c>
      <c r="W4" s="5"/>
    </row>
    <row r="5" spans="1:23" x14ac:dyDescent="0.25">
      <c r="A5" s="19">
        <v>2</v>
      </c>
      <c r="B5" s="16">
        <v>35185011</v>
      </c>
      <c r="C5" s="16" t="s">
        <v>65</v>
      </c>
      <c r="D5" s="16"/>
      <c r="E5" s="16"/>
      <c r="F5" s="16"/>
      <c r="G5" s="16"/>
      <c r="H5" s="16">
        <v>45</v>
      </c>
      <c r="I5" s="16">
        <v>15</v>
      </c>
      <c r="J5" s="16">
        <v>230</v>
      </c>
      <c r="K5" s="16">
        <v>80</v>
      </c>
      <c r="L5" s="16">
        <v>270</v>
      </c>
      <c r="M5" s="16">
        <v>90</v>
      </c>
      <c r="N5" s="16">
        <v>320</v>
      </c>
      <c r="O5" s="16">
        <v>115</v>
      </c>
      <c r="P5" s="16">
        <v>270</v>
      </c>
      <c r="Q5" s="16">
        <v>100</v>
      </c>
      <c r="R5" s="16">
        <v>234.31399999999999</v>
      </c>
      <c r="S5" s="16">
        <v>86.113</v>
      </c>
      <c r="T5" s="16">
        <v>1369.31</v>
      </c>
      <c r="U5" s="16">
        <v>486.11</v>
      </c>
      <c r="V5" s="16">
        <v>1855.43</v>
      </c>
      <c r="W5" s="16"/>
    </row>
    <row r="6" spans="1:23" x14ac:dyDescent="0.25">
      <c r="A6" s="19">
        <v>3</v>
      </c>
      <c r="B6" s="16">
        <v>31871157</v>
      </c>
      <c r="C6" s="16" t="s">
        <v>66</v>
      </c>
      <c r="D6" s="16"/>
      <c r="E6" s="16"/>
      <c r="F6" s="16"/>
      <c r="G6" s="16"/>
      <c r="H6" s="16">
        <v>676.28200000000004</v>
      </c>
      <c r="I6" s="16">
        <v>84.328999999999994</v>
      </c>
      <c r="J6" s="16">
        <v>1668.933</v>
      </c>
      <c r="K6" s="16">
        <v>227.18700000000001</v>
      </c>
      <c r="L6" s="16">
        <v>2279.0329999999999</v>
      </c>
      <c r="M6" s="16">
        <v>423.572</v>
      </c>
      <c r="N6" s="16">
        <v>2476.683</v>
      </c>
      <c r="O6" s="16">
        <v>421.97199999999998</v>
      </c>
      <c r="P6" s="16">
        <v>2079.4250000000002</v>
      </c>
      <c r="Q6" s="16">
        <v>289.66899999999998</v>
      </c>
      <c r="R6" s="16">
        <v>1726.873</v>
      </c>
      <c r="S6" s="16">
        <v>223.06299999999999</v>
      </c>
      <c r="T6" s="16">
        <v>10907.23</v>
      </c>
      <c r="U6" s="16">
        <v>1669.79</v>
      </c>
      <c r="V6" s="16">
        <v>12577.02</v>
      </c>
      <c r="W6" s="16"/>
    </row>
    <row r="7" spans="1:23" x14ac:dyDescent="0.25">
      <c r="A7" s="19">
        <v>4</v>
      </c>
      <c r="B7" s="16">
        <v>30273396</v>
      </c>
      <c r="C7" s="16" t="s">
        <v>67</v>
      </c>
      <c r="D7" s="16"/>
      <c r="E7" s="16"/>
      <c r="F7" s="16"/>
      <c r="G7" s="16"/>
      <c r="H7" s="16">
        <v>25.57</v>
      </c>
      <c r="I7" s="16">
        <v>5.7</v>
      </c>
      <c r="J7" s="16">
        <v>144.63</v>
      </c>
      <c r="K7" s="16">
        <v>31.9</v>
      </c>
      <c r="L7" s="16">
        <v>177.05</v>
      </c>
      <c r="M7" s="16">
        <v>39.799999999999997</v>
      </c>
      <c r="N7" s="16">
        <v>195.62</v>
      </c>
      <c r="O7" s="16">
        <v>43.9</v>
      </c>
      <c r="P7" s="16">
        <v>161.82</v>
      </c>
      <c r="Q7" s="16">
        <v>36</v>
      </c>
      <c r="R7" s="16">
        <v>128.97</v>
      </c>
      <c r="S7" s="16">
        <v>28.9</v>
      </c>
      <c r="T7" s="16">
        <v>833.66</v>
      </c>
      <c r="U7" s="16">
        <v>186.2</v>
      </c>
      <c r="V7" s="16">
        <v>1019.86</v>
      </c>
      <c r="W7" s="16"/>
    </row>
    <row r="8" spans="1:23" x14ac:dyDescent="0.25">
      <c r="A8" s="19">
        <v>5</v>
      </c>
      <c r="B8" s="16">
        <v>37555721</v>
      </c>
      <c r="C8" s="16" t="s">
        <v>68</v>
      </c>
      <c r="D8" s="16"/>
      <c r="E8" s="16"/>
      <c r="F8" s="16"/>
      <c r="G8" s="16"/>
      <c r="H8" s="16">
        <v>30</v>
      </c>
      <c r="I8" s="16">
        <v>20</v>
      </c>
      <c r="J8" s="16">
        <v>100</v>
      </c>
      <c r="K8" s="16">
        <v>40</v>
      </c>
      <c r="L8" s="16">
        <v>135</v>
      </c>
      <c r="M8" s="16">
        <v>65</v>
      </c>
      <c r="N8" s="16">
        <v>145</v>
      </c>
      <c r="O8" s="16">
        <v>60</v>
      </c>
      <c r="P8" s="16">
        <v>120</v>
      </c>
      <c r="Q8" s="16">
        <v>55</v>
      </c>
      <c r="R8" s="16">
        <v>115</v>
      </c>
      <c r="S8" s="16">
        <v>43</v>
      </c>
      <c r="T8" s="16">
        <v>645</v>
      </c>
      <c r="U8" s="16">
        <v>283</v>
      </c>
      <c r="V8" s="16">
        <v>928</v>
      </c>
      <c r="W8" s="16"/>
    </row>
    <row r="9" spans="1:23" x14ac:dyDescent="0.25">
      <c r="A9" s="19">
        <v>6</v>
      </c>
      <c r="B9" s="16">
        <v>32794899</v>
      </c>
      <c r="C9" s="16" t="s">
        <v>69</v>
      </c>
      <c r="D9" s="16"/>
      <c r="E9" s="16"/>
      <c r="F9" s="16"/>
      <c r="G9" s="16"/>
      <c r="H9" s="16">
        <v>371.59699999999998</v>
      </c>
      <c r="I9" s="16">
        <v>65.734999999999999</v>
      </c>
      <c r="J9" s="16">
        <v>1488.5640000000001</v>
      </c>
      <c r="K9" s="16">
        <v>244.26400000000001</v>
      </c>
      <c r="L9" s="16">
        <v>1896.01</v>
      </c>
      <c r="M9" s="16">
        <v>397.40100000000001</v>
      </c>
      <c r="N9" s="16">
        <v>2147.31</v>
      </c>
      <c r="O9" s="16">
        <v>392.029</v>
      </c>
      <c r="P9" s="16">
        <v>1914.242</v>
      </c>
      <c r="Q9" s="16">
        <v>384.37200000000001</v>
      </c>
      <c r="R9" s="16">
        <v>1583.47</v>
      </c>
      <c r="S9" s="16">
        <v>289.49599999999998</v>
      </c>
      <c r="T9" s="16">
        <v>9401.19</v>
      </c>
      <c r="U9" s="16">
        <v>1773.3</v>
      </c>
      <c r="V9" s="16">
        <v>11174.49</v>
      </c>
      <c r="W9" s="16"/>
    </row>
    <row r="10" spans="1:23" x14ac:dyDescent="0.25">
      <c r="A10" s="19">
        <v>7</v>
      </c>
      <c r="B10" s="16">
        <v>37260069</v>
      </c>
      <c r="C10" s="16" t="s">
        <v>70</v>
      </c>
      <c r="D10" s="16"/>
      <c r="E10" s="16"/>
      <c r="F10" s="16"/>
      <c r="G10" s="16"/>
      <c r="H10" s="40">
        <v>2002.9</v>
      </c>
      <c r="I10" s="16">
        <v>160.19999999999999</v>
      </c>
      <c r="J10" s="40">
        <v>4700.3500000000004</v>
      </c>
      <c r="K10" s="16">
        <v>705</v>
      </c>
      <c r="L10" s="40">
        <v>7083.4</v>
      </c>
      <c r="M10" s="16">
        <v>1345.9</v>
      </c>
      <c r="N10" s="40">
        <v>7821.5</v>
      </c>
      <c r="O10" s="16">
        <v>1329.7</v>
      </c>
      <c r="P10" s="40">
        <v>6292.4</v>
      </c>
      <c r="Q10" s="16">
        <v>1069.7</v>
      </c>
      <c r="R10" s="40">
        <v>6400.7</v>
      </c>
      <c r="S10" s="16">
        <v>1088.0999999999999</v>
      </c>
      <c r="T10" s="16">
        <v>34301.25</v>
      </c>
      <c r="U10" s="16">
        <v>5698.6</v>
      </c>
      <c r="V10" s="16">
        <v>39999.85</v>
      </c>
      <c r="W10" s="16"/>
    </row>
    <row r="11" spans="1:23" x14ac:dyDescent="0.25">
      <c r="A11" s="41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25">
      <c r="A12" s="4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15.75" thickBot="1" x14ac:dyDescent="0.3">
      <c r="A13" s="41" t="s">
        <v>18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15" customHeight="1" thickBot="1" x14ac:dyDescent="0.3">
      <c r="A14" s="246" t="s">
        <v>0</v>
      </c>
      <c r="B14" s="246" t="s">
        <v>1</v>
      </c>
      <c r="C14" s="246" t="s">
        <v>2</v>
      </c>
      <c r="D14" s="249" t="s">
        <v>3</v>
      </c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64"/>
      <c r="W14" s="271" t="s">
        <v>26</v>
      </c>
    </row>
    <row r="15" spans="1:23" ht="15.75" thickBot="1" x14ac:dyDescent="0.3">
      <c r="A15" s="247"/>
      <c r="B15" s="247"/>
      <c r="C15" s="247"/>
      <c r="D15" s="255">
        <v>44774</v>
      </c>
      <c r="E15" s="256"/>
      <c r="F15" s="255">
        <v>44805</v>
      </c>
      <c r="G15" s="256"/>
      <c r="H15" s="255">
        <v>44835</v>
      </c>
      <c r="I15" s="256"/>
      <c r="J15" s="255">
        <v>44866</v>
      </c>
      <c r="K15" s="256"/>
      <c r="L15" s="255">
        <v>44896</v>
      </c>
      <c r="M15" s="256"/>
      <c r="N15" s="255">
        <v>44927</v>
      </c>
      <c r="O15" s="256"/>
      <c r="P15" s="255">
        <v>44958</v>
      </c>
      <c r="Q15" s="256"/>
      <c r="R15" s="255">
        <v>44986</v>
      </c>
      <c r="S15" s="256"/>
      <c r="T15" s="255" t="s">
        <v>6</v>
      </c>
      <c r="U15" s="277"/>
      <c r="V15" s="278"/>
      <c r="W15" s="272"/>
    </row>
    <row r="16" spans="1:23" ht="15.75" thickBot="1" x14ac:dyDescent="0.3">
      <c r="A16" s="248"/>
      <c r="B16" s="248"/>
      <c r="C16" s="248"/>
      <c r="D16" s="10" t="s">
        <v>4</v>
      </c>
      <c r="E16" s="10" t="s">
        <v>5</v>
      </c>
      <c r="F16" s="10" t="s">
        <v>4</v>
      </c>
      <c r="G16" s="10" t="s">
        <v>5</v>
      </c>
      <c r="H16" s="10" t="s">
        <v>4</v>
      </c>
      <c r="I16" s="10" t="s">
        <v>5</v>
      </c>
      <c r="J16" s="10" t="s">
        <v>4</v>
      </c>
      <c r="K16" s="10" t="s">
        <v>5</v>
      </c>
      <c r="L16" s="10" t="s">
        <v>4</v>
      </c>
      <c r="M16" s="10" t="s">
        <v>5</v>
      </c>
      <c r="N16" s="10" t="s">
        <v>4</v>
      </c>
      <c r="O16" s="10" t="s">
        <v>5</v>
      </c>
      <c r="P16" s="10" t="s">
        <v>4</v>
      </c>
      <c r="Q16" s="10" t="s">
        <v>5</v>
      </c>
      <c r="R16" s="10" t="s">
        <v>4</v>
      </c>
      <c r="S16" s="10" t="s">
        <v>5</v>
      </c>
      <c r="T16" s="11" t="s">
        <v>4</v>
      </c>
      <c r="U16" s="10" t="s">
        <v>5</v>
      </c>
      <c r="V16" s="10" t="s">
        <v>32</v>
      </c>
      <c r="W16" s="273"/>
    </row>
    <row r="17" spans="1:23" ht="331.5" x14ac:dyDescent="0.25">
      <c r="A17" s="90">
        <v>1</v>
      </c>
      <c r="B17" s="90">
        <v>35824365</v>
      </c>
      <c r="C17" s="90" t="s">
        <v>71</v>
      </c>
      <c r="D17" s="90"/>
      <c r="E17" s="90"/>
      <c r="F17" s="90"/>
      <c r="G17" s="90"/>
      <c r="H17" s="90">
        <v>294.61599999999999</v>
      </c>
      <c r="I17" s="90">
        <v>70.55</v>
      </c>
      <c r="J17" s="90">
        <v>839.09900000000005</v>
      </c>
      <c r="K17" s="90">
        <v>172.67</v>
      </c>
      <c r="L17" s="149">
        <v>1146.3820000000001</v>
      </c>
      <c r="M17" s="90">
        <v>284.73</v>
      </c>
      <c r="N17" s="149">
        <v>1269.7719999999999</v>
      </c>
      <c r="O17" s="90">
        <v>303.75</v>
      </c>
      <c r="P17" s="149">
        <v>1032.183</v>
      </c>
      <c r="Q17" s="90">
        <v>240.93</v>
      </c>
      <c r="R17" s="90">
        <v>885.10400000000004</v>
      </c>
      <c r="S17" s="90">
        <v>185.38</v>
      </c>
      <c r="T17" s="149">
        <v>5467.16</v>
      </c>
      <c r="U17" s="149">
        <v>1258</v>
      </c>
      <c r="V17" s="149">
        <v>6725.16</v>
      </c>
      <c r="W17" s="25" t="s">
        <v>140</v>
      </c>
    </row>
  </sheetData>
  <mergeCells count="28">
    <mergeCell ref="W14:W16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A14:A16"/>
    <mergeCell ref="B14:B16"/>
    <mergeCell ref="C14:C16"/>
    <mergeCell ref="D14:V14"/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zoomScale="85" zoomScaleNormal="85" workbookViewId="0">
      <selection activeCell="B4" sqref="B4:V19"/>
    </sheetView>
  </sheetViews>
  <sheetFormatPr defaultRowHeight="15" x14ac:dyDescent="0.25"/>
  <cols>
    <col min="1" max="1" width="9" bestFit="1" customWidth="1"/>
    <col min="2" max="2" width="28.7109375" bestFit="1" customWidth="1"/>
    <col min="3" max="3" width="10.5703125" bestFit="1" customWidth="1"/>
    <col min="4" max="7" width="9" bestFit="1" customWidth="1"/>
    <col min="8" max="8" width="10.85546875" bestFit="1" customWidth="1"/>
    <col min="9" max="9" width="9" bestFit="1" customWidth="1"/>
    <col min="10" max="10" width="10.85546875" bestFit="1" customWidth="1"/>
    <col min="11" max="11" width="9" bestFit="1" customWidth="1"/>
    <col min="12" max="12" width="10.85546875" bestFit="1" customWidth="1"/>
    <col min="13" max="13" width="9" bestFit="1" customWidth="1"/>
    <col min="14" max="14" width="10.85546875" bestFit="1" customWidth="1"/>
    <col min="15" max="15" width="9" bestFit="1" customWidth="1"/>
    <col min="16" max="16" width="10.85546875" bestFit="1" customWidth="1"/>
    <col min="17" max="17" width="9" bestFit="1" customWidth="1"/>
    <col min="18" max="18" width="10.85546875" bestFit="1" customWidth="1"/>
    <col min="19" max="19" width="9" bestFit="1" customWidth="1"/>
    <col min="20" max="20" width="9.85546875" bestFit="1" customWidth="1"/>
    <col min="21" max="21" width="9" bestFit="1" customWidth="1"/>
    <col min="22" max="22" width="9.85546875" bestFit="1" customWidth="1"/>
    <col min="23" max="23" width="52.28515625" customWidth="1"/>
  </cols>
  <sheetData>
    <row r="1" spans="1:23" ht="15" customHeight="1" thickBot="1" x14ac:dyDescent="0.3">
      <c r="A1" s="260" t="s">
        <v>0</v>
      </c>
      <c r="B1" s="260" t="s">
        <v>2</v>
      </c>
      <c r="C1" s="260" t="s">
        <v>1</v>
      </c>
      <c r="D1" s="280" t="s">
        <v>3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  <c r="W1" s="260" t="s">
        <v>25</v>
      </c>
    </row>
    <row r="2" spans="1:23" ht="15.75" thickBot="1" x14ac:dyDescent="0.3">
      <c r="A2" s="261"/>
      <c r="B2" s="261"/>
      <c r="C2" s="261"/>
      <c r="D2" s="283">
        <v>44774</v>
      </c>
      <c r="E2" s="284"/>
      <c r="F2" s="283">
        <v>44805</v>
      </c>
      <c r="G2" s="284"/>
      <c r="H2" s="283">
        <v>44835</v>
      </c>
      <c r="I2" s="284"/>
      <c r="J2" s="283">
        <v>44866</v>
      </c>
      <c r="K2" s="284"/>
      <c r="L2" s="283">
        <v>44896</v>
      </c>
      <c r="M2" s="284"/>
      <c r="N2" s="283">
        <v>44927</v>
      </c>
      <c r="O2" s="284"/>
      <c r="P2" s="283">
        <v>44958</v>
      </c>
      <c r="Q2" s="284"/>
      <c r="R2" s="283">
        <v>44986</v>
      </c>
      <c r="S2" s="284"/>
      <c r="T2" s="283" t="s">
        <v>6</v>
      </c>
      <c r="U2" s="285"/>
      <c r="V2" s="286"/>
      <c r="W2" s="261"/>
    </row>
    <row r="3" spans="1:23" x14ac:dyDescent="0.25">
      <c r="A3" s="279"/>
      <c r="B3" s="279"/>
      <c r="C3" s="279"/>
      <c r="D3" s="162" t="s">
        <v>4</v>
      </c>
      <c r="E3" s="162" t="s">
        <v>5</v>
      </c>
      <c r="F3" s="162" t="s">
        <v>4</v>
      </c>
      <c r="G3" s="162" t="s">
        <v>5</v>
      </c>
      <c r="H3" s="162" t="s">
        <v>4</v>
      </c>
      <c r="I3" s="162" t="s">
        <v>5</v>
      </c>
      <c r="J3" s="162" t="s">
        <v>4</v>
      </c>
      <c r="K3" s="162" t="s">
        <v>5</v>
      </c>
      <c r="L3" s="162" t="s">
        <v>4</v>
      </c>
      <c r="M3" s="162" t="s">
        <v>5</v>
      </c>
      <c r="N3" s="162" t="s">
        <v>4</v>
      </c>
      <c r="O3" s="162" t="s">
        <v>5</v>
      </c>
      <c r="P3" s="162" t="s">
        <v>4</v>
      </c>
      <c r="Q3" s="162" t="s">
        <v>5</v>
      </c>
      <c r="R3" s="162" t="s">
        <v>4</v>
      </c>
      <c r="S3" s="162" t="s">
        <v>5</v>
      </c>
      <c r="T3" s="166" t="s">
        <v>4</v>
      </c>
      <c r="U3" s="162" t="s">
        <v>5</v>
      </c>
      <c r="V3" s="162" t="s">
        <v>32</v>
      </c>
      <c r="W3" s="279"/>
    </row>
    <row r="4" spans="1:23" x14ac:dyDescent="0.25">
      <c r="A4" s="90">
        <v>1</v>
      </c>
      <c r="B4" s="90" t="s">
        <v>72</v>
      </c>
      <c r="C4" s="90">
        <v>10101010</v>
      </c>
      <c r="D4" s="167">
        <v>0</v>
      </c>
      <c r="E4" s="164">
        <v>0</v>
      </c>
      <c r="F4" s="167">
        <v>0</v>
      </c>
      <c r="G4" s="164">
        <v>0</v>
      </c>
      <c r="H4" s="164">
        <v>1047.5999999999999</v>
      </c>
      <c r="I4" s="164">
        <v>221.4</v>
      </c>
      <c r="J4" s="164">
        <v>4747.2120000000004</v>
      </c>
      <c r="K4" s="164">
        <v>658.44090000000006</v>
      </c>
      <c r="L4" s="164">
        <v>6436.7739000000001</v>
      </c>
      <c r="M4" s="164">
        <v>731.94389999999999</v>
      </c>
      <c r="N4" s="164">
        <v>6169.4000999999998</v>
      </c>
      <c r="O4" s="164">
        <v>955.18889999999999</v>
      </c>
      <c r="P4" s="164">
        <v>5702.5115999999998</v>
      </c>
      <c r="Q4" s="164">
        <v>783.72899999999993</v>
      </c>
      <c r="R4" s="164">
        <v>5611.8842999999997</v>
      </c>
      <c r="S4" s="164">
        <v>780.3972</v>
      </c>
      <c r="T4" s="165">
        <f>SUM(H4,J4,L4,N4,P4,R4,F4,D4)</f>
        <v>29715.3819</v>
      </c>
      <c r="U4" s="165">
        <f>SUM(I4,K4,M4,O4,Q4,S4,G4,E4)</f>
        <v>4131.0999000000002</v>
      </c>
      <c r="V4" s="165">
        <f>SUM(T4:U4)</f>
        <v>33846.481800000001</v>
      </c>
      <c r="W4" s="165"/>
    </row>
    <row r="5" spans="1:23" x14ac:dyDescent="0.25">
      <c r="A5" s="90">
        <v>2</v>
      </c>
      <c r="B5" s="90" t="s">
        <v>73</v>
      </c>
      <c r="C5" s="90">
        <v>13401321</v>
      </c>
      <c r="D5" s="167">
        <v>0</v>
      </c>
      <c r="E5" s="164">
        <v>0</v>
      </c>
      <c r="F5" s="167">
        <v>0</v>
      </c>
      <c r="G5" s="164">
        <v>0</v>
      </c>
      <c r="H5" s="168">
        <v>104.76360000000001</v>
      </c>
      <c r="I5" s="169">
        <v>8.7858000000000001</v>
      </c>
      <c r="J5" s="168">
        <v>2588.8779</v>
      </c>
      <c r="K5" s="169">
        <v>587.82689999999991</v>
      </c>
      <c r="L5" s="168">
        <v>3027.1347000000005</v>
      </c>
      <c r="M5" s="169">
        <v>722.08529999999996</v>
      </c>
      <c r="N5" s="168">
        <v>3094.0064999999995</v>
      </c>
      <c r="O5" s="169">
        <v>750.26970000000006</v>
      </c>
      <c r="P5" s="168">
        <v>2782.3796999999995</v>
      </c>
      <c r="Q5" s="169">
        <v>670.19669999999996</v>
      </c>
      <c r="R5" s="168">
        <v>2225.9133000000002</v>
      </c>
      <c r="S5" s="169">
        <v>514.35089999999991</v>
      </c>
      <c r="T5" s="165">
        <f t="shared" ref="T5:U5" si="0">SUM(H5,J5,L5,N5,P5,R5,F5,D5)</f>
        <v>13823.075699999999</v>
      </c>
      <c r="U5" s="165">
        <f t="shared" si="0"/>
        <v>3253.5153</v>
      </c>
      <c r="V5" s="165">
        <f t="shared" ref="V5" si="1">SUM(T5:U5)</f>
        <v>17076.591</v>
      </c>
      <c r="W5" s="90"/>
    </row>
    <row r="6" spans="1:23" s="2" customFormat="1" ht="60" x14ac:dyDescent="0.25">
      <c r="A6" s="90">
        <v>3</v>
      </c>
      <c r="B6" s="170" t="s">
        <v>82</v>
      </c>
      <c r="C6" s="170">
        <v>13405551</v>
      </c>
      <c r="D6" s="170"/>
      <c r="E6" s="170"/>
      <c r="F6" s="170"/>
      <c r="G6" s="170"/>
      <c r="H6" s="171">
        <v>217.44450000000001</v>
      </c>
      <c r="I6" s="172">
        <v>16.600999999999999</v>
      </c>
      <c r="J6" s="171">
        <v>1256.0219999999999</v>
      </c>
      <c r="K6" s="172">
        <v>106.5825</v>
      </c>
      <c r="L6" s="171">
        <v>1505.8575000000001</v>
      </c>
      <c r="M6" s="172">
        <v>168.87299999999999</v>
      </c>
      <c r="N6" s="171">
        <v>1610.059</v>
      </c>
      <c r="O6" s="172">
        <v>126.69750000000001</v>
      </c>
      <c r="P6" s="171">
        <v>1411.3054999999999</v>
      </c>
      <c r="Q6" s="172">
        <v>125.35850000000001</v>
      </c>
      <c r="R6" s="171">
        <v>1122.3015</v>
      </c>
      <c r="S6" s="172">
        <v>109.0655</v>
      </c>
      <c r="T6" s="165">
        <f t="shared" ref="T6" si="2">SUM(H6,J6,L6,N6,P6,R6,F6,D6)</f>
        <v>7122.99</v>
      </c>
      <c r="U6" s="165">
        <f t="shared" ref="U6" si="3">SUM(I6,K6,M6,O6,Q6,S6,G6,E6)</f>
        <v>653.178</v>
      </c>
      <c r="V6" s="165">
        <f t="shared" ref="V6" si="4">SUM(T6:U6)</f>
        <v>7776.1679999999997</v>
      </c>
      <c r="W6" s="173" t="s">
        <v>137</v>
      </c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zoomScale="85" zoomScaleNormal="85" workbookViewId="0">
      <selection activeCell="B4" sqref="B4:V19"/>
    </sheetView>
  </sheetViews>
  <sheetFormatPr defaultRowHeight="15" x14ac:dyDescent="0.25"/>
  <cols>
    <col min="1" max="1" width="9" bestFit="1" customWidth="1"/>
    <col min="2" max="2" width="41" customWidth="1"/>
    <col min="3" max="3" width="13.140625" customWidth="1"/>
    <col min="4" max="5" width="11.28515625" bestFit="1" customWidth="1"/>
    <col min="6" max="6" width="12.85546875" bestFit="1" customWidth="1"/>
    <col min="7" max="7" width="11.28515625" bestFit="1" customWidth="1"/>
    <col min="8" max="8" width="12.85546875" bestFit="1" customWidth="1"/>
    <col min="9" max="9" width="11.28515625" bestFit="1" customWidth="1"/>
    <col min="10" max="10" width="12.85546875" bestFit="1" customWidth="1"/>
    <col min="11" max="11" width="11.28515625" bestFit="1" customWidth="1"/>
    <col min="12" max="13" width="12.85546875" bestFit="1" customWidth="1"/>
    <col min="14" max="14" width="14.28515625" bestFit="1" customWidth="1"/>
    <col min="15" max="16" width="12.85546875" bestFit="1" customWidth="1"/>
    <col min="17" max="17" width="11.28515625" bestFit="1" customWidth="1"/>
    <col min="18" max="18" width="12.85546875" bestFit="1" customWidth="1"/>
    <col min="19" max="19" width="11.28515625" bestFit="1" customWidth="1"/>
    <col min="20" max="22" width="9" bestFit="1" customWidth="1"/>
    <col min="24" max="65" width="9.140625" style="152"/>
  </cols>
  <sheetData>
    <row r="1" spans="1:65" ht="15" customHeight="1" thickBot="1" x14ac:dyDescent="0.3">
      <c r="A1" s="246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64"/>
      <c r="W1" s="287" t="s">
        <v>25</v>
      </c>
    </row>
    <row r="2" spans="1:65" ht="15.75" thickBot="1" x14ac:dyDescent="0.3">
      <c r="A2" s="247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5" t="s">
        <v>6</v>
      </c>
      <c r="U2" s="277"/>
      <c r="V2" s="278"/>
      <c r="W2" s="288"/>
    </row>
    <row r="3" spans="1:65" ht="15.75" thickBot="1" x14ac:dyDescent="0.3">
      <c r="A3" s="248"/>
      <c r="B3" s="248"/>
      <c r="C3" s="248"/>
      <c r="D3" s="113" t="s">
        <v>4</v>
      </c>
      <c r="E3" s="113" t="s">
        <v>5</v>
      </c>
      <c r="F3" s="113" t="s">
        <v>4</v>
      </c>
      <c r="G3" s="113" t="s">
        <v>5</v>
      </c>
      <c r="H3" s="113" t="s">
        <v>4</v>
      </c>
      <c r="I3" s="113" t="s">
        <v>5</v>
      </c>
      <c r="J3" s="113" t="s">
        <v>4</v>
      </c>
      <c r="K3" s="113" t="s">
        <v>5</v>
      </c>
      <c r="L3" s="113" t="s">
        <v>4</v>
      </c>
      <c r="M3" s="113" t="s">
        <v>5</v>
      </c>
      <c r="N3" s="113" t="s">
        <v>4</v>
      </c>
      <c r="O3" s="113" t="s">
        <v>5</v>
      </c>
      <c r="P3" s="113" t="s">
        <v>4</v>
      </c>
      <c r="Q3" s="113" t="s">
        <v>5</v>
      </c>
      <c r="R3" s="113" t="s">
        <v>4</v>
      </c>
      <c r="S3" s="113" t="s">
        <v>5</v>
      </c>
      <c r="T3" s="91" t="s">
        <v>4</v>
      </c>
      <c r="U3" s="113" t="s">
        <v>5</v>
      </c>
      <c r="V3" s="113" t="s">
        <v>32</v>
      </c>
      <c r="W3" s="289"/>
    </row>
    <row r="4" spans="1:65" s="108" customFormat="1" x14ac:dyDescent="0.25">
      <c r="A4" s="127">
        <v>1</v>
      </c>
      <c r="B4" s="104" t="s">
        <v>74</v>
      </c>
      <c r="C4" s="104">
        <v>14151464</v>
      </c>
      <c r="D4" s="138">
        <v>0</v>
      </c>
      <c r="E4" s="139">
        <v>0</v>
      </c>
      <c r="F4" s="32">
        <v>0</v>
      </c>
      <c r="G4" s="32">
        <v>0</v>
      </c>
      <c r="H4" s="32">
        <v>186.19470000000001</v>
      </c>
      <c r="I4" s="139">
        <v>18.767700000000001</v>
      </c>
      <c r="J4" s="32">
        <v>774.66870000000006</v>
      </c>
      <c r="K4" s="139">
        <v>151.7499</v>
      </c>
      <c r="L4" s="32">
        <v>942.43590000000006</v>
      </c>
      <c r="M4" s="139">
        <v>232.51140000000001</v>
      </c>
      <c r="N4" s="32">
        <v>1072.4894999999999</v>
      </c>
      <c r="O4" s="139">
        <v>213.2397</v>
      </c>
      <c r="P4" s="32">
        <v>900.30600000000004</v>
      </c>
      <c r="Q4" s="139">
        <v>194.9796</v>
      </c>
      <c r="R4" s="32">
        <v>773.90280000000007</v>
      </c>
      <c r="S4" s="139">
        <v>146.51820000000001</v>
      </c>
      <c r="T4" s="107">
        <f t="shared" ref="T4:U6" si="0">SUM(H4,J4,L4,N4,P4,R4,F4,D4)</f>
        <v>4649.9976000000006</v>
      </c>
      <c r="U4" s="107">
        <f t="shared" si="0"/>
        <v>957.76649999999995</v>
      </c>
      <c r="V4" s="107">
        <f>SUM(T4:U4)</f>
        <v>5607.7641000000003</v>
      </c>
      <c r="W4" s="150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</row>
    <row r="5" spans="1:65" s="108" customFormat="1" ht="15.75" x14ac:dyDescent="0.25">
      <c r="A5" s="105">
        <v>2</v>
      </c>
      <c r="B5" s="108" t="s">
        <v>83</v>
      </c>
      <c r="C5" s="108">
        <v>3356571</v>
      </c>
      <c r="D5" s="140">
        <v>1283.5898999999999</v>
      </c>
      <c r="E5" s="140">
        <v>214.35118199999999</v>
      </c>
      <c r="F5" s="140">
        <v>1481.0877</v>
      </c>
      <c r="G5" s="140">
        <v>214.19960399999999</v>
      </c>
      <c r="H5" s="140">
        <v>4051.307628</v>
      </c>
      <c r="I5" s="140">
        <v>318.9033</v>
      </c>
      <c r="J5" s="140">
        <v>8293.6476720000028</v>
      </c>
      <c r="K5" s="140">
        <v>380.16809999999998</v>
      </c>
      <c r="L5" s="140">
        <v>9949.2453000000005</v>
      </c>
      <c r="M5" s="140">
        <v>1931.1108300000001</v>
      </c>
      <c r="N5" s="140">
        <v>10889.771399999998</v>
      </c>
      <c r="O5" s="140">
        <v>1554.1447860000001</v>
      </c>
      <c r="P5" s="140">
        <v>8907.786900000001</v>
      </c>
      <c r="Q5" s="140">
        <v>798.13859400000013</v>
      </c>
      <c r="R5" s="140">
        <v>7799.5925999999999</v>
      </c>
      <c r="S5" s="140">
        <v>907.47912599999995</v>
      </c>
      <c r="T5" s="107">
        <f t="shared" si="0"/>
        <v>52656.029100000007</v>
      </c>
      <c r="U5" s="107">
        <f t="shared" si="0"/>
        <v>6318.4955220000011</v>
      </c>
      <c r="V5" s="107">
        <f>SUM(T5:U5)</f>
        <v>58974.524622000012</v>
      </c>
      <c r="W5" s="235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</row>
    <row r="6" spans="1:65" s="89" customFormat="1" x14ac:dyDescent="0.25">
      <c r="A6" s="51">
        <v>3</v>
      </c>
      <c r="B6" s="89" t="s">
        <v>95</v>
      </c>
      <c r="C6" s="89">
        <v>36588183</v>
      </c>
      <c r="D6">
        <v>1.7602469999999999</v>
      </c>
      <c r="E6">
        <v>0</v>
      </c>
      <c r="F6">
        <v>1.800279</v>
      </c>
      <c r="G6">
        <v>0</v>
      </c>
      <c r="H6">
        <v>990</v>
      </c>
      <c r="I6">
        <v>294.4314</v>
      </c>
      <c r="J6">
        <v>2498.3523359999999</v>
      </c>
      <c r="K6">
        <v>324</v>
      </c>
      <c r="L6">
        <v>3671.9657999999999</v>
      </c>
      <c r="M6">
        <v>199.44531000000001</v>
      </c>
      <c r="N6">
        <v>3668.6304</v>
      </c>
      <c r="O6">
        <v>180.2259</v>
      </c>
      <c r="P6">
        <v>3618.3186000000001</v>
      </c>
      <c r="Q6">
        <v>271.21320000000003</v>
      </c>
      <c r="R6">
        <v>2894.8319999999999</v>
      </c>
      <c r="S6">
        <v>310.51979999999998</v>
      </c>
      <c r="T6" s="52">
        <f t="shared" si="0"/>
        <v>17345.659661999998</v>
      </c>
      <c r="U6" s="52">
        <f t="shared" si="0"/>
        <v>1579.8356100000001</v>
      </c>
      <c r="V6" s="52">
        <f>SUM(T6:U6)</f>
        <v>18925.495272</v>
      </c>
      <c r="W6" s="204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</row>
    <row r="7" spans="1:65" s="108" customFormat="1" ht="15.75" x14ac:dyDescent="0.25">
      <c r="A7" s="105">
        <v>4</v>
      </c>
      <c r="B7" s="108" t="s">
        <v>104</v>
      </c>
      <c r="C7" s="108">
        <v>21316244</v>
      </c>
      <c r="J7" s="141">
        <v>0</v>
      </c>
      <c r="K7" s="142">
        <v>68.400000000000006</v>
      </c>
      <c r="L7" s="141">
        <v>0</v>
      </c>
      <c r="M7" s="142">
        <v>99</v>
      </c>
      <c r="N7" s="141">
        <v>0</v>
      </c>
      <c r="O7" s="142">
        <v>100.8</v>
      </c>
      <c r="P7" s="141">
        <v>0</v>
      </c>
      <c r="Q7" s="142">
        <v>91.8</v>
      </c>
      <c r="R7" s="141">
        <v>0</v>
      </c>
      <c r="S7" s="142">
        <v>67.5</v>
      </c>
      <c r="T7" s="107">
        <f t="shared" ref="T7" si="1">SUM(H7,J7,L7,N7,P7,R7,F7,D7)</f>
        <v>0</v>
      </c>
      <c r="U7" s="107">
        <f t="shared" ref="U7" si="2">SUM(I7,K7,M7,O7,Q7,S7,G7,E7)</f>
        <v>427.5</v>
      </c>
      <c r="V7" s="107">
        <f>SUM(T7:U7)</f>
        <v>427.5</v>
      </c>
      <c r="W7" s="151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</row>
    <row r="8" spans="1:65" s="108" customFormat="1" ht="15.75" x14ac:dyDescent="0.25">
      <c r="A8" s="127">
        <v>5</v>
      </c>
      <c r="B8" s="108" t="s">
        <v>105</v>
      </c>
      <c r="C8" s="108">
        <v>14151820</v>
      </c>
      <c r="H8" s="143">
        <v>33.002099999999999</v>
      </c>
      <c r="I8" s="144">
        <v>18.4131</v>
      </c>
      <c r="J8" s="143">
        <v>304.029</v>
      </c>
      <c r="K8" s="144">
        <v>89.078400000000002</v>
      </c>
      <c r="L8" s="143">
        <v>357.66090000000003</v>
      </c>
      <c r="M8" s="144">
        <v>149.89500000000001</v>
      </c>
      <c r="N8" s="143">
        <v>397.94490000000002</v>
      </c>
      <c r="O8" s="144">
        <v>149.8203</v>
      </c>
      <c r="P8" s="143">
        <v>309.01589999999999</v>
      </c>
      <c r="Q8" s="144">
        <v>141.0651</v>
      </c>
      <c r="R8" s="143">
        <v>237.92939999999999</v>
      </c>
      <c r="S8" s="144">
        <v>89.177400000000006</v>
      </c>
      <c r="T8" s="107">
        <f t="shared" ref="T8:T13" si="3">SUM(H8,J8,L8,N8,P8,R8,F8,D8)</f>
        <v>1639.5821999999998</v>
      </c>
      <c r="U8" s="107">
        <f t="shared" ref="U8:U13" si="4">SUM(I8,K8,M8,O8,Q8,S8,G8,E8)</f>
        <v>637.44930000000011</v>
      </c>
      <c r="V8" s="107">
        <f t="shared" ref="V8:V13" si="5">SUM(T8:U8)</f>
        <v>2277.0315000000001</v>
      </c>
      <c r="W8" s="151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</row>
    <row r="9" spans="1:65" s="108" customFormat="1" ht="15.75" x14ac:dyDescent="0.25">
      <c r="A9" s="105">
        <v>6</v>
      </c>
      <c r="B9" s="108" t="s">
        <v>106</v>
      </c>
      <c r="C9" s="108">
        <v>14152587</v>
      </c>
      <c r="H9" s="143">
        <v>66.912999999999997</v>
      </c>
      <c r="I9" s="144">
        <v>4.0629999999999997</v>
      </c>
      <c r="J9" s="143">
        <v>248.482</v>
      </c>
      <c r="K9" s="144">
        <v>12.542999999999999</v>
      </c>
      <c r="L9" s="143">
        <v>324.18900000000002</v>
      </c>
      <c r="M9" s="144">
        <v>27.088999999999999</v>
      </c>
      <c r="N9" s="143">
        <v>364.13900000000001</v>
      </c>
      <c r="O9" s="144">
        <v>26.411000000000001</v>
      </c>
      <c r="P9" s="145">
        <v>317.44299999999998</v>
      </c>
      <c r="Q9" s="144">
        <v>20.925000000000001</v>
      </c>
      <c r="R9" s="143">
        <v>272.89600000000002</v>
      </c>
      <c r="S9" s="144">
        <v>6.7</v>
      </c>
      <c r="T9" s="107">
        <f t="shared" si="3"/>
        <v>1594.0620000000001</v>
      </c>
      <c r="U9" s="107">
        <f t="shared" si="4"/>
        <v>97.730999999999995</v>
      </c>
      <c r="V9" s="107">
        <f t="shared" si="5"/>
        <v>1691.7930000000001</v>
      </c>
      <c r="W9" s="151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</row>
    <row r="10" spans="1:65" s="108" customFormat="1" ht="15.75" x14ac:dyDescent="0.25">
      <c r="A10" s="127">
        <v>7</v>
      </c>
      <c r="B10" s="108" t="s">
        <v>107</v>
      </c>
      <c r="C10" s="108">
        <v>14151814</v>
      </c>
      <c r="J10" s="141">
        <v>11.5992</v>
      </c>
      <c r="K10" s="142">
        <v>22.590972000000001</v>
      </c>
      <c r="L10" s="141">
        <v>15.238799999999999</v>
      </c>
      <c r="M10" s="142">
        <v>101.36962800000001</v>
      </c>
      <c r="N10" s="141">
        <v>15.981300000000001</v>
      </c>
      <c r="O10" s="142">
        <v>96.775722000000002</v>
      </c>
      <c r="P10" s="141">
        <v>14.011200000000001</v>
      </c>
      <c r="Q10" s="142">
        <v>72.345518999999996</v>
      </c>
      <c r="R10" s="141">
        <v>11.869200000000001</v>
      </c>
      <c r="S10" s="142">
        <v>56.849831999999999</v>
      </c>
      <c r="T10" s="107">
        <f t="shared" si="3"/>
        <v>68.699700000000007</v>
      </c>
      <c r="U10" s="107">
        <f t="shared" si="4"/>
        <v>349.93167299999999</v>
      </c>
      <c r="V10" s="107">
        <f t="shared" si="5"/>
        <v>418.631373</v>
      </c>
      <c r="W10" s="151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</row>
    <row r="11" spans="1:65" s="108" customFormat="1" ht="15.75" x14ac:dyDescent="0.25">
      <c r="A11" s="105">
        <v>8</v>
      </c>
      <c r="B11" s="108" t="s">
        <v>108</v>
      </c>
      <c r="C11" s="108">
        <v>34432514</v>
      </c>
      <c r="H11" s="141">
        <v>121.87530000000001</v>
      </c>
      <c r="I11" s="141">
        <v>32.570999999999998</v>
      </c>
      <c r="J11" s="141">
        <v>561.18690000000004</v>
      </c>
      <c r="K11" s="142">
        <v>128.05290000000002</v>
      </c>
      <c r="L11" s="141">
        <v>668.71530000000007</v>
      </c>
      <c r="M11" s="142">
        <v>190.94490000000002</v>
      </c>
      <c r="N11" s="141">
        <v>759.14010000000007</v>
      </c>
      <c r="O11" s="142">
        <v>150.97140000000002</v>
      </c>
      <c r="P11" s="141">
        <v>633.27150000000006</v>
      </c>
      <c r="Q11" s="142">
        <v>162.315</v>
      </c>
      <c r="R11" s="141">
        <v>545.39460000000008</v>
      </c>
      <c r="S11" s="142">
        <v>123.0732</v>
      </c>
      <c r="T11" s="107">
        <f t="shared" si="3"/>
        <v>3289.5837000000006</v>
      </c>
      <c r="U11" s="107">
        <f t="shared" si="4"/>
        <v>787.92840000000001</v>
      </c>
      <c r="V11" s="107">
        <f t="shared" si="5"/>
        <v>4077.5121000000008</v>
      </c>
      <c r="W11" s="151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</row>
    <row r="12" spans="1:65" s="108" customFormat="1" ht="15.75" x14ac:dyDescent="0.25">
      <c r="A12" s="127">
        <v>9</v>
      </c>
      <c r="B12" s="108" t="s">
        <v>109</v>
      </c>
      <c r="C12" s="108">
        <v>14151777</v>
      </c>
      <c r="H12" s="141">
        <v>0</v>
      </c>
      <c r="I12" s="146">
        <v>1.359</v>
      </c>
      <c r="J12" s="141">
        <v>0</v>
      </c>
      <c r="K12" s="146">
        <v>36.912599999999998</v>
      </c>
      <c r="L12" s="141">
        <v>0</v>
      </c>
      <c r="M12" s="146">
        <v>61.2</v>
      </c>
      <c r="N12" s="141">
        <v>0</v>
      </c>
      <c r="O12" s="146">
        <v>62.792999999999999</v>
      </c>
      <c r="P12" s="141">
        <v>0</v>
      </c>
      <c r="Q12" s="146">
        <v>52.376399999999997</v>
      </c>
      <c r="R12" s="141">
        <v>0</v>
      </c>
      <c r="S12" s="146">
        <v>32.517899999999997</v>
      </c>
      <c r="T12" s="107">
        <f t="shared" si="3"/>
        <v>0</v>
      </c>
      <c r="U12" s="107">
        <f t="shared" si="4"/>
        <v>247.15889999999999</v>
      </c>
      <c r="V12" s="107">
        <f t="shared" si="5"/>
        <v>247.15889999999999</v>
      </c>
      <c r="W12" s="151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</row>
    <row r="13" spans="1:65" s="108" customFormat="1" ht="15.75" x14ac:dyDescent="0.25">
      <c r="A13" s="105">
        <v>10</v>
      </c>
      <c r="B13" s="108" t="s">
        <v>110</v>
      </c>
      <c r="C13" s="108">
        <v>2091981</v>
      </c>
      <c r="H13" s="137">
        <v>204.38300000000001</v>
      </c>
      <c r="I13" s="137">
        <v>101.39100000000001</v>
      </c>
      <c r="J13" s="137">
        <v>571.92399999999998</v>
      </c>
      <c r="K13" s="137">
        <v>139.97300000000001</v>
      </c>
      <c r="L13" s="137">
        <v>667.92200000000003</v>
      </c>
      <c r="M13" s="137">
        <v>139.61799999999999</v>
      </c>
      <c r="N13" s="137">
        <v>715.202</v>
      </c>
      <c r="O13" s="137">
        <v>156.803</v>
      </c>
      <c r="P13" s="137">
        <v>659.21299999999997</v>
      </c>
      <c r="Q13" s="137">
        <v>148.804</v>
      </c>
      <c r="R13" s="137">
        <v>610.50400000000002</v>
      </c>
      <c r="S13" s="137">
        <v>134.006</v>
      </c>
      <c r="T13" s="107">
        <f t="shared" si="3"/>
        <v>3429.1480000000001</v>
      </c>
      <c r="U13" s="107">
        <f t="shared" si="4"/>
        <v>820.59500000000003</v>
      </c>
      <c r="V13" s="107">
        <f t="shared" si="5"/>
        <v>4249.7430000000004</v>
      </c>
      <c r="W13" s="151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B4" sqref="B4:V19"/>
    </sheetView>
  </sheetViews>
  <sheetFormatPr defaultRowHeight="15" x14ac:dyDescent="0.25"/>
  <cols>
    <col min="20" max="20" width="9.5703125" bestFit="1" customWidth="1"/>
    <col min="22" max="22" width="9.5703125" bestFit="1" customWidth="1"/>
  </cols>
  <sheetData>
    <row r="1" spans="1:23" ht="15.75" thickBot="1" x14ac:dyDescent="0.3">
      <c r="A1" s="246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64"/>
      <c r="W1" s="287" t="s">
        <v>25</v>
      </c>
    </row>
    <row r="2" spans="1:23" ht="15.75" thickBot="1" x14ac:dyDescent="0.3">
      <c r="A2" s="247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5" t="s">
        <v>6</v>
      </c>
      <c r="U2" s="277"/>
      <c r="V2" s="278"/>
      <c r="W2" s="288"/>
    </row>
    <row r="3" spans="1:23" ht="15.75" thickBot="1" x14ac:dyDescent="0.3">
      <c r="A3" s="248"/>
      <c r="B3" s="248"/>
      <c r="C3" s="248"/>
      <c r="D3" s="183" t="s">
        <v>4</v>
      </c>
      <c r="E3" s="183" t="s">
        <v>5</v>
      </c>
      <c r="F3" s="183" t="s">
        <v>4</v>
      </c>
      <c r="G3" s="183" t="s">
        <v>5</v>
      </c>
      <c r="H3" s="183" t="s">
        <v>4</v>
      </c>
      <c r="I3" s="183" t="s">
        <v>5</v>
      </c>
      <c r="J3" s="183" t="s">
        <v>4</v>
      </c>
      <c r="K3" s="183" t="s">
        <v>5</v>
      </c>
      <c r="L3" s="183" t="s">
        <v>4</v>
      </c>
      <c r="M3" s="183" t="s">
        <v>5</v>
      </c>
      <c r="N3" s="183" t="s">
        <v>4</v>
      </c>
      <c r="O3" s="183" t="s">
        <v>5</v>
      </c>
      <c r="P3" s="183" t="s">
        <v>4</v>
      </c>
      <c r="Q3" s="183" t="s">
        <v>5</v>
      </c>
      <c r="R3" s="183" t="s">
        <v>4</v>
      </c>
      <c r="S3" s="183" t="s">
        <v>5</v>
      </c>
      <c r="T3" s="91" t="s">
        <v>4</v>
      </c>
      <c r="U3" s="183" t="s">
        <v>5</v>
      </c>
      <c r="V3" s="183" t="s">
        <v>32</v>
      </c>
      <c r="W3" s="289"/>
    </row>
    <row r="4" spans="1:23" ht="15.75" x14ac:dyDescent="0.25">
      <c r="A4" s="127">
        <v>1</v>
      </c>
      <c r="B4" s="104" t="s">
        <v>191</v>
      </c>
      <c r="C4" s="104">
        <v>5506460</v>
      </c>
      <c r="D4" s="207">
        <v>4051.025721</v>
      </c>
      <c r="E4" s="207">
        <v>0</v>
      </c>
      <c r="F4" s="207">
        <v>4261.8466619999999</v>
      </c>
      <c r="G4" s="207">
        <v>0</v>
      </c>
      <c r="H4" s="207">
        <v>11801.7</v>
      </c>
      <c r="I4" s="207">
        <v>1827.9</v>
      </c>
      <c r="J4" s="207">
        <v>15820.635600000001</v>
      </c>
      <c r="K4" s="207">
        <v>2931.4521</v>
      </c>
      <c r="L4" s="207">
        <v>20226.3282</v>
      </c>
      <c r="M4" s="207">
        <v>3893.7320999999997</v>
      </c>
      <c r="N4" s="207">
        <v>22485.312000000002</v>
      </c>
      <c r="O4" s="207">
        <v>4385.9448000000002</v>
      </c>
      <c r="P4" s="207">
        <v>18806.517900000003</v>
      </c>
      <c r="Q4" s="207">
        <v>3652.038</v>
      </c>
      <c r="R4" s="207">
        <v>17293.940100000003</v>
      </c>
      <c r="S4" s="207">
        <v>2988.3375000000001</v>
      </c>
      <c r="T4" s="7">
        <f t="shared" ref="T4:U6" si="0">SUM(H4,J4,L4,N4,P4,R4,F4,D4)</f>
        <v>114747.30618300001</v>
      </c>
      <c r="U4" s="7">
        <f t="shared" si="0"/>
        <v>19679.404500000001</v>
      </c>
      <c r="V4" s="7">
        <f>SUM(T4:U4)</f>
        <v>134426.71068300001</v>
      </c>
      <c r="W4" s="150"/>
    </row>
    <row r="5" spans="1:23" ht="16.5" thickBot="1" x14ac:dyDescent="0.3">
      <c r="B5" t="s">
        <v>192</v>
      </c>
      <c r="C5">
        <v>20784943</v>
      </c>
      <c r="D5" s="208">
        <v>960</v>
      </c>
      <c r="E5" s="208">
        <v>15</v>
      </c>
      <c r="F5" s="209">
        <v>1020</v>
      </c>
      <c r="G5" s="209">
        <v>17</v>
      </c>
      <c r="H5" s="209">
        <v>2650</v>
      </c>
      <c r="I5" s="210">
        <v>230</v>
      </c>
      <c r="J5" s="209">
        <v>5200</v>
      </c>
      <c r="K5" s="210">
        <v>500</v>
      </c>
      <c r="L5" s="209">
        <v>6400</v>
      </c>
      <c r="M5" s="210">
        <v>600</v>
      </c>
      <c r="N5" s="209">
        <v>6900</v>
      </c>
      <c r="O5" s="210">
        <v>670</v>
      </c>
      <c r="P5" s="209">
        <v>6200</v>
      </c>
      <c r="Q5" s="210">
        <v>570</v>
      </c>
      <c r="R5" s="211">
        <v>5065.8410000000003</v>
      </c>
      <c r="S5" s="212">
        <v>420.39499999999998</v>
      </c>
      <c r="T5" s="7">
        <f t="shared" si="0"/>
        <v>34395.841</v>
      </c>
      <c r="U5" s="7">
        <f t="shared" si="0"/>
        <v>3022.395</v>
      </c>
      <c r="V5" s="7">
        <f>SUM(T5:U5)</f>
        <v>37418.235999999997</v>
      </c>
    </row>
    <row r="6" spans="1:23" ht="16.5" thickBot="1" x14ac:dyDescent="0.3">
      <c r="B6" t="s">
        <v>193</v>
      </c>
      <c r="C6">
        <v>13809128</v>
      </c>
      <c r="H6" s="213">
        <v>118.846</v>
      </c>
      <c r="I6" s="159">
        <v>70.992000000000004</v>
      </c>
      <c r="J6" s="213">
        <v>261.81599999999997</v>
      </c>
      <c r="K6" s="159">
        <v>124.27</v>
      </c>
      <c r="L6" s="213">
        <v>323.84399999999999</v>
      </c>
      <c r="M6" s="159">
        <v>176.05799999999999</v>
      </c>
      <c r="N6" s="213">
        <v>363.697</v>
      </c>
      <c r="O6" s="159">
        <v>178.953</v>
      </c>
      <c r="P6" s="213">
        <v>309.45499999999998</v>
      </c>
      <c r="Q6" s="159">
        <v>182.09200000000001</v>
      </c>
      <c r="R6" s="214">
        <v>297.286</v>
      </c>
      <c r="S6" s="160">
        <v>151.607</v>
      </c>
      <c r="T6" s="7">
        <f t="shared" si="0"/>
        <v>1674.944</v>
      </c>
      <c r="U6" s="7">
        <f t="shared" si="0"/>
        <v>883.97199999999998</v>
      </c>
      <c r="V6" s="7">
        <f>SUM(T6:U6)</f>
        <v>2558.9160000000002</v>
      </c>
    </row>
    <row r="7" spans="1:23" ht="15.75" x14ac:dyDescent="0.25">
      <c r="B7" t="s">
        <v>194</v>
      </c>
      <c r="C7">
        <v>5445563</v>
      </c>
      <c r="H7" s="158">
        <v>79.364700000000013</v>
      </c>
      <c r="I7" s="215">
        <v>77.382899999999992</v>
      </c>
      <c r="J7" s="158">
        <v>598.77809999999999</v>
      </c>
      <c r="K7" s="215">
        <v>354.5883</v>
      </c>
      <c r="L7" s="158">
        <v>858.53699999999992</v>
      </c>
      <c r="M7" s="215">
        <v>514.55700000000002</v>
      </c>
      <c r="N7" s="158">
        <v>937.35810000000004</v>
      </c>
      <c r="O7" s="215">
        <v>546.97500000000002</v>
      </c>
      <c r="P7" s="158">
        <v>756.09180000000003</v>
      </c>
      <c r="Q7" s="215">
        <v>448.18650000000002</v>
      </c>
      <c r="R7" s="158">
        <v>687.73320000000001</v>
      </c>
      <c r="S7" s="215">
        <v>312.62939999999998</v>
      </c>
      <c r="T7" s="7">
        <f t="shared" ref="T7:T12" si="1">SUM(H7,J7,L7,N7,P7,R7,F7,D7)</f>
        <v>3917.8629000000001</v>
      </c>
      <c r="U7" s="7">
        <f t="shared" ref="U7:U12" si="2">SUM(I7,K7,M7,O7,Q7,S7,G7,E7)</f>
        <v>2254.3191000000002</v>
      </c>
      <c r="V7" s="7">
        <f t="shared" ref="V7:V12" si="3">SUM(T7:U7)</f>
        <v>6172.1820000000007</v>
      </c>
    </row>
    <row r="8" spans="1:23" ht="16.5" thickBot="1" x14ac:dyDescent="0.3">
      <c r="B8" t="s">
        <v>195</v>
      </c>
      <c r="C8">
        <v>5506477</v>
      </c>
      <c r="H8" s="216">
        <v>1.1664000000000001</v>
      </c>
      <c r="I8" s="217">
        <v>44.936300000000003</v>
      </c>
      <c r="J8" s="216">
        <v>10</v>
      </c>
      <c r="K8" s="217">
        <v>182</v>
      </c>
      <c r="L8" s="216">
        <v>20</v>
      </c>
      <c r="M8" s="217">
        <v>290</v>
      </c>
      <c r="N8" s="216">
        <v>19</v>
      </c>
      <c r="O8" s="217">
        <v>280</v>
      </c>
      <c r="P8" s="216">
        <v>17</v>
      </c>
      <c r="Q8" s="217">
        <v>200</v>
      </c>
      <c r="R8" s="218">
        <v>15</v>
      </c>
      <c r="S8" s="219">
        <v>180</v>
      </c>
      <c r="T8" s="7">
        <f t="shared" si="1"/>
        <v>82.166399999999996</v>
      </c>
      <c r="U8" s="7">
        <f t="shared" si="2"/>
        <v>1176.9363000000001</v>
      </c>
      <c r="V8" s="7">
        <f t="shared" si="3"/>
        <v>1259.1027000000001</v>
      </c>
    </row>
    <row r="9" spans="1:23" ht="16.5" thickBot="1" x14ac:dyDescent="0.3">
      <c r="B9" t="s">
        <v>196</v>
      </c>
      <c r="C9">
        <v>23966248</v>
      </c>
      <c r="H9" s="158">
        <v>185.22499999999999</v>
      </c>
      <c r="I9" s="220">
        <v>89.864999999999995</v>
      </c>
      <c r="J9" s="158">
        <v>1184.875</v>
      </c>
      <c r="K9" s="220">
        <v>438.87400000000002</v>
      </c>
      <c r="L9" s="158">
        <v>1502.931</v>
      </c>
      <c r="M9" s="221">
        <v>718.01</v>
      </c>
      <c r="N9" s="158">
        <v>1893.03</v>
      </c>
      <c r="O9" s="220">
        <v>669.82100000000003</v>
      </c>
      <c r="P9" s="158">
        <v>1513.992</v>
      </c>
      <c r="Q9" s="220">
        <v>583.56399999999996</v>
      </c>
      <c r="R9" s="158">
        <v>1289.079</v>
      </c>
      <c r="S9" s="220">
        <v>490.65699999999998</v>
      </c>
      <c r="T9" s="7">
        <f t="shared" si="1"/>
        <v>7569.1319999999996</v>
      </c>
      <c r="U9" s="7">
        <f t="shared" si="2"/>
        <v>2990.7910000000002</v>
      </c>
      <c r="V9" s="7">
        <f t="shared" si="3"/>
        <v>10559.922999999999</v>
      </c>
    </row>
    <row r="10" spans="1:23" ht="15.75" thickBot="1" x14ac:dyDescent="0.3">
      <c r="B10" t="s">
        <v>197</v>
      </c>
      <c r="C10">
        <v>33892124</v>
      </c>
      <c r="H10" s="222">
        <v>0</v>
      </c>
      <c r="I10" s="223">
        <v>8.3016000000000005</v>
      </c>
      <c r="J10" s="222">
        <v>0</v>
      </c>
      <c r="K10" s="223">
        <v>36.987300000000005</v>
      </c>
      <c r="L10" s="222">
        <v>0</v>
      </c>
      <c r="M10" s="223">
        <v>52.953300000000006</v>
      </c>
      <c r="N10" s="222">
        <v>0</v>
      </c>
      <c r="O10" s="223">
        <v>55.708200000000005</v>
      </c>
      <c r="P10" s="222">
        <v>0</v>
      </c>
      <c r="Q10" s="223">
        <v>52.660800000000002</v>
      </c>
      <c r="R10" s="222">
        <v>0</v>
      </c>
      <c r="S10" s="223">
        <v>38.022300000000001</v>
      </c>
      <c r="T10" s="7">
        <f t="shared" si="1"/>
        <v>0</v>
      </c>
      <c r="U10" s="7">
        <f t="shared" si="2"/>
        <v>244.6335</v>
      </c>
      <c r="V10" s="7">
        <f t="shared" si="3"/>
        <v>244.6335</v>
      </c>
    </row>
    <row r="11" spans="1:23" ht="16.5" thickBot="1" x14ac:dyDescent="0.3">
      <c r="B11" t="s">
        <v>198</v>
      </c>
      <c r="C11">
        <v>5445639</v>
      </c>
      <c r="H11" s="224">
        <v>0</v>
      </c>
      <c r="I11" s="225">
        <v>12.708</v>
      </c>
      <c r="J11" s="224">
        <v>0</v>
      </c>
      <c r="K11" s="225">
        <v>67.072000000000003</v>
      </c>
      <c r="L11" s="224">
        <v>0</v>
      </c>
      <c r="M11" s="225">
        <v>125.63500000000001</v>
      </c>
      <c r="N11" s="224">
        <v>0</v>
      </c>
      <c r="O11" s="225">
        <v>130.85</v>
      </c>
      <c r="P11" s="224">
        <v>0</v>
      </c>
      <c r="Q11" s="225">
        <v>134.22300000000001</v>
      </c>
      <c r="R11" s="226">
        <v>0</v>
      </c>
      <c r="S11" s="227">
        <v>130.333</v>
      </c>
      <c r="T11" s="7">
        <f t="shared" si="1"/>
        <v>0</v>
      </c>
      <c r="U11" s="7">
        <f t="shared" si="2"/>
        <v>600.82100000000003</v>
      </c>
      <c r="V11" s="7">
        <f t="shared" si="3"/>
        <v>600.82100000000003</v>
      </c>
    </row>
    <row r="12" spans="1:23" ht="15.75" x14ac:dyDescent="0.25">
      <c r="B12" t="s">
        <v>199</v>
      </c>
      <c r="C12">
        <v>22356022</v>
      </c>
      <c r="H12" s="158">
        <v>63</v>
      </c>
      <c r="I12" s="215">
        <v>27</v>
      </c>
      <c r="J12" s="158">
        <v>148.5</v>
      </c>
      <c r="K12" s="215">
        <v>58.5</v>
      </c>
      <c r="L12" s="158">
        <v>244.8</v>
      </c>
      <c r="M12" s="215">
        <v>145.80000000000001</v>
      </c>
      <c r="N12" s="158">
        <v>288</v>
      </c>
      <c r="O12" s="215">
        <v>168.3</v>
      </c>
      <c r="P12" s="158">
        <v>253.8</v>
      </c>
      <c r="Q12" s="215">
        <v>139.5</v>
      </c>
      <c r="R12" s="158">
        <v>198.9</v>
      </c>
      <c r="S12" s="215">
        <v>103.5</v>
      </c>
      <c r="T12" s="7">
        <f t="shared" si="1"/>
        <v>1197</v>
      </c>
      <c r="U12" s="7">
        <f t="shared" si="2"/>
        <v>642.6</v>
      </c>
      <c r="V12" s="7">
        <f t="shared" si="3"/>
        <v>1839.6</v>
      </c>
    </row>
    <row r="13" spans="1:23" ht="16.5" thickBot="1" x14ac:dyDescent="0.3">
      <c r="B13" t="s">
        <v>200</v>
      </c>
      <c r="C13">
        <v>22368249</v>
      </c>
      <c r="H13" s="228">
        <v>0</v>
      </c>
      <c r="I13" s="225">
        <v>0</v>
      </c>
      <c r="J13" s="228">
        <v>0</v>
      </c>
      <c r="K13" s="225">
        <v>90</v>
      </c>
      <c r="L13" s="228">
        <v>0</v>
      </c>
      <c r="M13" s="225">
        <v>126</v>
      </c>
      <c r="N13" s="228">
        <v>0</v>
      </c>
      <c r="O13" s="225">
        <v>180</v>
      </c>
      <c r="P13" s="228">
        <v>0</v>
      </c>
      <c r="Q13" s="225">
        <v>144</v>
      </c>
      <c r="R13" s="229">
        <v>0</v>
      </c>
      <c r="S13" s="227">
        <v>108</v>
      </c>
      <c r="T13" s="7">
        <f t="shared" ref="T13:T18" si="4">SUM(H13,J13,L13,N13,P13,R13,F13,D13)</f>
        <v>0</v>
      </c>
      <c r="U13" s="7">
        <f t="shared" ref="U13:U18" si="5">SUM(I13,K13,M13,O13,Q13,S13,G13,E13)</f>
        <v>648</v>
      </c>
      <c r="V13" s="7">
        <f t="shared" ref="V13:V18" si="6">SUM(T13:U13)</f>
        <v>648</v>
      </c>
    </row>
    <row r="14" spans="1:23" ht="16.5" thickBot="1" x14ac:dyDescent="0.3">
      <c r="B14" t="s">
        <v>201</v>
      </c>
      <c r="C14">
        <v>22391024</v>
      </c>
      <c r="L14" s="228">
        <v>0</v>
      </c>
      <c r="M14" s="225">
        <v>45</v>
      </c>
      <c r="N14" s="228">
        <v>0</v>
      </c>
      <c r="O14" s="225">
        <v>90</v>
      </c>
      <c r="P14" s="228">
        <v>0</v>
      </c>
      <c r="Q14" s="225">
        <v>63</v>
      </c>
      <c r="R14" s="228">
        <v>0</v>
      </c>
      <c r="S14" s="227">
        <v>54</v>
      </c>
      <c r="T14" s="7">
        <f t="shared" ref="T14:T16" si="7">SUM(H14,J14,L14,N14,P14,R14,F14,D14)</f>
        <v>0</v>
      </c>
      <c r="U14" s="7">
        <f t="shared" ref="U14:U16" si="8">SUM(I14,K14,M14,O14,Q14,S14,G14,E14)</f>
        <v>252</v>
      </c>
      <c r="V14" s="7">
        <f t="shared" ref="V14:V16" si="9">SUM(T14:U14)</f>
        <v>252</v>
      </c>
    </row>
    <row r="15" spans="1:23" ht="16.5" thickBot="1" x14ac:dyDescent="0.3">
      <c r="B15" t="s">
        <v>202</v>
      </c>
      <c r="C15">
        <v>19167671</v>
      </c>
      <c r="H15" s="123">
        <v>3.137</v>
      </c>
      <c r="I15" s="118">
        <v>20.536999999999999</v>
      </c>
      <c r="J15" s="123">
        <v>10.62</v>
      </c>
      <c r="K15" s="118">
        <v>41.085999999999999</v>
      </c>
      <c r="L15" s="123">
        <v>12.734999999999999</v>
      </c>
      <c r="M15" s="118">
        <v>53.47</v>
      </c>
      <c r="N15" s="123">
        <v>14.589</v>
      </c>
      <c r="O15" s="118">
        <v>58.093000000000004</v>
      </c>
      <c r="P15" s="123">
        <v>12.285</v>
      </c>
      <c r="Q15" s="118">
        <v>50.295999999999999</v>
      </c>
      <c r="R15" s="157">
        <v>11.034000000000001</v>
      </c>
      <c r="S15" s="120">
        <v>43.981999999999999</v>
      </c>
      <c r="T15" s="7">
        <f t="shared" si="7"/>
        <v>64.400000000000006</v>
      </c>
      <c r="U15" s="7">
        <f t="shared" si="8"/>
        <v>267.46399999999994</v>
      </c>
      <c r="V15" s="7">
        <f t="shared" si="9"/>
        <v>331.86399999999992</v>
      </c>
    </row>
    <row r="16" spans="1:23" ht="15.75" x14ac:dyDescent="0.25">
      <c r="B16" t="s">
        <v>203</v>
      </c>
      <c r="C16">
        <v>31164710</v>
      </c>
      <c r="H16" s="82">
        <v>33.283000000000001</v>
      </c>
      <c r="I16" s="210">
        <v>38.700000000000003</v>
      </c>
      <c r="J16" s="82">
        <v>129.43199999999999</v>
      </c>
      <c r="K16" s="230">
        <v>40.5</v>
      </c>
      <c r="L16" s="82">
        <v>146.547</v>
      </c>
      <c r="M16" s="82">
        <v>36</v>
      </c>
      <c r="N16" s="82">
        <v>156.96600000000001</v>
      </c>
      <c r="O16" s="210">
        <v>33.299999999999997</v>
      </c>
      <c r="P16" s="82">
        <v>133.678</v>
      </c>
      <c r="Q16" s="230">
        <v>37.799999999999997</v>
      </c>
      <c r="R16" s="82">
        <v>131.14699999999999</v>
      </c>
      <c r="S16" s="82">
        <v>44.1</v>
      </c>
      <c r="T16" s="7">
        <f t="shared" si="7"/>
        <v>731.05299999999988</v>
      </c>
      <c r="U16" s="7">
        <f t="shared" si="8"/>
        <v>230.4</v>
      </c>
      <c r="V16" s="7">
        <f t="shared" si="9"/>
        <v>961.45299999999986</v>
      </c>
    </row>
    <row r="17" spans="2:22" ht="16.5" thickBot="1" x14ac:dyDescent="0.3">
      <c r="B17" t="s">
        <v>204</v>
      </c>
      <c r="C17">
        <v>38127544</v>
      </c>
      <c r="H17" s="231">
        <v>7.5392999999999999</v>
      </c>
      <c r="I17" s="232">
        <v>9.2843999999999998</v>
      </c>
      <c r="J17" s="231">
        <v>35.514899999999997</v>
      </c>
      <c r="K17" s="232">
        <v>41.156100000000002</v>
      </c>
      <c r="L17" s="231">
        <v>55.026899999999998</v>
      </c>
      <c r="M17" s="232">
        <v>63.781199999999998</v>
      </c>
      <c r="N17" s="231">
        <v>59.780700000000003</v>
      </c>
      <c r="O17" s="232">
        <v>78.886799999999994</v>
      </c>
      <c r="P17" s="231">
        <v>49.596299999999999</v>
      </c>
      <c r="Q17" s="232">
        <v>65.816999999999993</v>
      </c>
      <c r="R17" s="233">
        <v>44.230499999999999</v>
      </c>
      <c r="S17" s="234">
        <v>58.413600000000002</v>
      </c>
      <c r="T17" s="7">
        <f t="shared" si="4"/>
        <v>251.68860000000001</v>
      </c>
      <c r="U17" s="7">
        <f t="shared" si="5"/>
        <v>317.33910000000003</v>
      </c>
      <c r="V17" s="7">
        <f t="shared" si="6"/>
        <v>569.0277000000001</v>
      </c>
    </row>
    <row r="18" spans="2:22" x14ac:dyDescent="0.25">
      <c r="T18" s="7">
        <f t="shared" si="4"/>
        <v>0</v>
      </c>
      <c r="U18" s="7">
        <f t="shared" si="5"/>
        <v>0</v>
      </c>
      <c r="V18" s="7">
        <f t="shared" si="6"/>
        <v>0</v>
      </c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70" zoomScaleNormal="70" workbookViewId="0">
      <selection activeCell="B16" sqref="B16:W16"/>
    </sheetView>
  </sheetViews>
  <sheetFormatPr defaultRowHeight="15" x14ac:dyDescent="0.25"/>
  <cols>
    <col min="1" max="1" width="9" bestFit="1" customWidth="1"/>
    <col min="2" max="2" width="42.42578125" customWidth="1"/>
    <col min="3" max="3" width="11.7109375" customWidth="1"/>
    <col min="4" max="4" width="14.140625" bestFit="1" customWidth="1"/>
    <col min="5" max="5" width="9.140625" bestFit="1" customWidth="1"/>
    <col min="6" max="6" width="14.140625" bestFit="1" customWidth="1"/>
    <col min="7" max="7" width="9.140625" bestFit="1" customWidth="1"/>
    <col min="8" max="8" width="15.5703125" bestFit="1" customWidth="1"/>
    <col min="9" max="9" width="14.140625" bestFit="1" customWidth="1"/>
    <col min="10" max="10" width="17.42578125" bestFit="1" customWidth="1"/>
    <col min="11" max="11" width="15.5703125" bestFit="1" customWidth="1"/>
    <col min="12" max="12" width="17.42578125" bestFit="1" customWidth="1"/>
    <col min="13" max="13" width="15.5703125" bestFit="1" customWidth="1"/>
    <col min="14" max="14" width="17.42578125" bestFit="1" customWidth="1"/>
    <col min="15" max="15" width="15.5703125" bestFit="1" customWidth="1"/>
    <col min="16" max="16" width="17.42578125" bestFit="1" customWidth="1"/>
    <col min="17" max="17" width="15.5703125" bestFit="1" customWidth="1"/>
    <col min="18" max="18" width="17.42578125" bestFit="1" customWidth="1"/>
    <col min="19" max="19" width="15.5703125" bestFit="1" customWidth="1"/>
    <col min="20" max="20" width="9.42578125" bestFit="1" customWidth="1"/>
    <col min="21" max="21" width="9" bestFit="1" customWidth="1"/>
    <col min="22" max="22" width="9.42578125" bestFit="1" customWidth="1"/>
    <col min="23" max="23" width="20.7109375" customWidth="1"/>
  </cols>
  <sheetData>
    <row r="1" spans="1:23" ht="14.45" customHeight="1" thickBot="1" x14ac:dyDescent="0.3">
      <c r="A1" s="246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64"/>
      <c r="W1" s="260" t="s">
        <v>25</v>
      </c>
    </row>
    <row r="2" spans="1:23" ht="15.75" thickBot="1" x14ac:dyDescent="0.3">
      <c r="A2" s="247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5" t="s">
        <v>6</v>
      </c>
      <c r="U2" s="277"/>
      <c r="V2" s="278"/>
      <c r="W2" s="261"/>
    </row>
    <row r="3" spans="1:23" ht="15.75" thickBot="1" x14ac:dyDescent="0.3">
      <c r="A3" s="248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1" t="s">
        <v>4</v>
      </c>
      <c r="U3" s="10" t="s">
        <v>5</v>
      </c>
      <c r="V3" s="10" t="s">
        <v>32</v>
      </c>
      <c r="W3" s="262"/>
    </row>
    <row r="4" spans="1:23" x14ac:dyDescent="0.25">
      <c r="A4" s="4">
        <v>1</v>
      </c>
      <c r="B4" s="5" t="s">
        <v>75</v>
      </c>
      <c r="C4" s="5">
        <v>30391925</v>
      </c>
      <c r="D4" s="26">
        <v>1280</v>
      </c>
      <c r="E4" s="14">
        <v>0</v>
      </c>
      <c r="F4" s="26">
        <v>1320.6849999999999</v>
      </c>
      <c r="G4" s="14">
        <v>0</v>
      </c>
      <c r="H4" s="26">
        <v>2883.6950000000002</v>
      </c>
      <c r="I4" s="27">
        <v>750</v>
      </c>
      <c r="J4" s="26">
        <v>6420.4930000000004</v>
      </c>
      <c r="K4" s="27">
        <v>1020</v>
      </c>
      <c r="L4" s="26">
        <v>7947.4080000000004</v>
      </c>
      <c r="M4" s="27">
        <v>1708.876</v>
      </c>
      <c r="N4" s="26">
        <v>9196.9459999999999</v>
      </c>
      <c r="O4" s="27">
        <v>1331.01</v>
      </c>
      <c r="P4" s="26">
        <v>7712.473</v>
      </c>
      <c r="Q4" s="27">
        <v>886.05399999999997</v>
      </c>
      <c r="R4" s="26">
        <v>7217.683</v>
      </c>
      <c r="S4" s="27">
        <v>735</v>
      </c>
      <c r="T4" s="7">
        <f>SUM(H4,J4,L4,N4,P4,R4,F4,D4)</f>
        <v>43979.382999999994</v>
      </c>
      <c r="U4" s="7">
        <f>SUM(I4,K4,M4,O4,Q4,S4,G4,E4)</f>
        <v>6430.9400000000005</v>
      </c>
      <c r="V4" s="7">
        <f>SUM(T4:U4)</f>
        <v>50410.322999999997</v>
      </c>
      <c r="W4" s="8"/>
    </row>
    <row r="5" spans="1:23" x14ac:dyDescent="0.25">
      <c r="A5" s="19">
        <v>2</v>
      </c>
      <c r="B5" s="16" t="s">
        <v>76</v>
      </c>
      <c r="C5" s="16">
        <v>185382</v>
      </c>
      <c r="D5" s="6">
        <v>0</v>
      </c>
      <c r="E5" s="6">
        <v>0</v>
      </c>
      <c r="F5" s="6">
        <v>0</v>
      </c>
      <c r="G5" s="6">
        <v>0</v>
      </c>
      <c r="H5" s="28">
        <v>517.85</v>
      </c>
      <c r="I5" s="28">
        <v>38.767499999999998</v>
      </c>
      <c r="J5" s="28">
        <v>1406.96</v>
      </c>
      <c r="K5" s="28">
        <v>264.04289999999997</v>
      </c>
      <c r="L5" s="28">
        <v>1925.1386</v>
      </c>
      <c r="M5" s="28">
        <v>203.76089999999999</v>
      </c>
      <c r="N5" s="28">
        <v>2193.4699999999998</v>
      </c>
      <c r="O5" s="28">
        <v>196.6131</v>
      </c>
      <c r="P5" s="28">
        <v>1704.3957</v>
      </c>
      <c r="Q5" s="28">
        <v>226.92959999999999</v>
      </c>
      <c r="R5" s="28">
        <v>1556.4987000000001</v>
      </c>
      <c r="S5" s="28">
        <v>171.58860000000001</v>
      </c>
      <c r="T5" s="22">
        <f t="shared" ref="T5:U5" si="0">SUM(H5,J5,L5,N5,P5,R5,F5,D5)</f>
        <v>9304.3129999999983</v>
      </c>
      <c r="U5" s="22">
        <f t="shared" si="0"/>
        <v>1101.7026000000001</v>
      </c>
      <c r="V5" s="22">
        <f t="shared" ref="V5" si="1">SUM(T5:U5)</f>
        <v>10406.015599999999</v>
      </c>
      <c r="W5" s="23"/>
    </row>
    <row r="6" spans="1:23" x14ac:dyDescent="0.25">
      <c r="A6" s="4">
        <v>3</v>
      </c>
      <c r="B6" s="16" t="s">
        <v>77</v>
      </c>
      <c r="C6" s="16">
        <v>30514446</v>
      </c>
      <c r="D6" s="29">
        <v>84.6</v>
      </c>
      <c r="E6" s="6">
        <v>0</v>
      </c>
      <c r="F6" s="29">
        <v>89.3</v>
      </c>
      <c r="G6" s="6">
        <v>0</v>
      </c>
      <c r="H6" s="29">
        <v>517</v>
      </c>
      <c r="I6" s="30">
        <v>70</v>
      </c>
      <c r="J6" s="29">
        <v>1125</v>
      </c>
      <c r="K6" s="31">
        <v>100</v>
      </c>
      <c r="L6" s="29">
        <v>1510</v>
      </c>
      <c r="M6" s="31">
        <v>134</v>
      </c>
      <c r="N6" s="29">
        <v>1600</v>
      </c>
      <c r="O6" s="28">
        <v>130</v>
      </c>
      <c r="P6" s="29">
        <v>1310</v>
      </c>
      <c r="Q6" s="31">
        <v>124</v>
      </c>
      <c r="R6" s="29">
        <v>1310</v>
      </c>
      <c r="S6" s="31">
        <v>100</v>
      </c>
      <c r="T6" s="22">
        <f t="shared" ref="T6:T7" si="2">SUM(H6,J6,L6,N6,P6,R6,F6,D6)</f>
        <v>7545.9000000000005</v>
      </c>
      <c r="U6" s="22">
        <f t="shared" ref="U6:U7" si="3">SUM(I6,K6,M6,O6,Q6,S6,G6,E6)</f>
        <v>658</v>
      </c>
      <c r="V6" s="22">
        <f t="shared" ref="V6:V7" si="4">SUM(T6:U6)</f>
        <v>8203.9000000000015</v>
      </c>
      <c r="W6" s="16"/>
    </row>
    <row r="7" spans="1:23" x14ac:dyDescent="0.25">
      <c r="A7" s="19">
        <v>4</v>
      </c>
      <c r="B7" s="16" t="s">
        <v>78</v>
      </c>
      <c r="C7" s="16">
        <v>31184014</v>
      </c>
      <c r="D7" s="6">
        <v>0</v>
      </c>
      <c r="E7" s="6">
        <v>0</v>
      </c>
      <c r="F7" s="6">
        <v>0</v>
      </c>
      <c r="G7" s="6">
        <v>0</v>
      </c>
      <c r="H7" s="29">
        <v>2.8260000000000001</v>
      </c>
      <c r="I7" s="29">
        <v>7.3959999999999999</v>
      </c>
      <c r="J7" s="29">
        <v>12.378</v>
      </c>
      <c r="K7" s="29">
        <v>32.607999999999997</v>
      </c>
      <c r="L7" s="29">
        <v>15.769</v>
      </c>
      <c r="M7" s="29">
        <v>41.658999999999999</v>
      </c>
      <c r="N7" s="29">
        <v>17.102</v>
      </c>
      <c r="O7" s="29">
        <v>44.823999999999998</v>
      </c>
      <c r="P7" s="29">
        <v>14.901</v>
      </c>
      <c r="Q7" s="29">
        <v>39.021999999999998</v>
      </c>
      <c r="R7" s="29">
        <v>13.45</v>
      </c>
      <c r="S7" s="29">
        <v>35.225999999999999</v>
      </c>
      <c r="T7" s="22">
        <f t="shared" si="2"/>
        <v>76.426000000000002</v>
      </c>
      <c r="U7" s="22">
        <f t="shared" si="3"/>
        <v>200.73499999999999</v>
      </c>
      <c r="V7" s="22">
        <f t="shared" si="4"/>
        <v>277.161</v>
      </c>
      <c r="W7" s="16"/>
    </row>
    <row r="8" spans="1:23" ht="15.75" x14ac:dyDescent="0.25">
      <c r="A8" s="4">
        <v>5</v>
      </c>
      <c r="B8" s="16" t="s">
        <v>85</v>
      </c>
      <c r="C8" s="16">
        <v>8029701</v>
      </c>
      <c r="D8" s="92">
        <v>1.9485000000000001</v>
      </c>
      <c r="E8" s="92">
        <v>0</v>
      </c>
      <c r="F8" s="92">
        <v>2.016</v>
      </c>
      <c r="G8" s="92">
        <v>0</v>
      </c>
      <c r="H8" s="92">
        <v>3.5127000000000002</v>
      </c>
      <c r="I8" s="93">
        <v>0</v>
      </c>
      <c r="J8" s="92">
        <v>11.52</v>
      </c>
      <c r="K8" s="93">
        <v>0</v>
      </c>
      <c r="L8" s="92">
        <v>15.197399999999998</v>
      </c>
      <c r="M8" s="93">
        <v>0</v>
      </c>
      <c r="N8" s="92">
        <v>18.414000000000001</v>
      </c>
      <c r="O8" s="93">
        <v>0</v>
      </c>
      <c r="P8" s="92">
        <v>15.047999999999998</v>
      </c>
      <c r="Q8" s="93">
        <v>0</v>
      </c>
      <c r="R8" s="92">
        <v>12.9771</v>
      </c>
      <c r="S8" s="93">
        <v>0</v>
      </c>
      <c r="T8" s="22">
        <f t="shared" ref="T8" si="5">SUM(H8,J8,L8,N8,P8,R8,F8,D8)</f>
        <v>80.63369999999999</v>
      </c>
      <c r="U8" s="22">
        <f t="shared" ref="U8" si="6">SUM(I8,K8,M8,O8,Q8,S8,G8,E8)</f>
        <v>0</v>
      </c>
      <c r="V8" s="22">
        <f t="shared" ref="V8" si="7">SUM(T8:U8)</f>
        <v>80.63369999999999</v>
      </c>
      <c r="W8" s="16"/>
    </row>
    <row r="9" spans="1:23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15.75" thickBot="1" x14ac:dyDescent="0.3">
      <c r="A12" s="263" t="s">
        <v>18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</row>
    <row r="13" spans="1:23" ht="15.75" thickBot="1" x14ac:dyDescent="0.3">
      <c r="A13" s="246" t="s">
        <v>0</v>
      </c>
      <c r="B13" s="246" t="s">
        <v>2</v>
      </c>
      <c r="C13" s="246" t="s">
        <v>1</v>
      </c>
      <c r="D13" s="249" t="s">
        <v>3</v>
      </c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64"/>
      <c r="W13" s="260" t="s">
        <v>26</v>
      </c>
    </row>
    <row r="14" spans="1:23" ht="15.75" thickBot="1" x14ac:dyDescent="0.3">
      <c r="A14" s="247"/>
      <c r="B14" s="247"/>
      <c r="C14" s="247"/>
      <c r="D14" s="255">
        <v>44774</v>
      </c>
      <c r="E14" s="256"/>
      <c r="F14" s="255">
        <v>44805</v>
      </c>
      <c r="G14" s="256"/>
      <c r="H14" s="255">
        <v>44835</v>
      </c>
      <c r="I14" s="256"/>
      <c r="J14" s="255">
        <v>44866</v>
      </c>
      <c r="K14" s="256"/>
      <c r="L14" s="255">
        <v>44896</v>
      </c>
      <c r="M14" s="256"/>
      <c r="N14" s="255">
        <v>44927</v>
      </c>
      <c r="O14" s="256"/>
      <c r="P14" s="255">
        <v>44958</v>
      </c>
      <c r="Q14" s="256"/>
      <c r="R14" s="255">
        <v>44986</v>
      </c>
      <c r="S14" s="256"/>
      <c r="T14" s="255" t="s">
        <v>6</v>
      </c>
      <c r="U14" s="277"/>
      <c r="V14" s="278"/>
      <c r="W14" s="261"/>
    </row>
    <row r="15" spans="1:23" ht="15.75" thickBot="1" x14ac:dyDescent="0.3">
      <c r="A15" s="248"/>
      <c r="B15" s="248"/>
      <c r="C15" s="248"/>
      <c r="D15" s="10" t="s">
        <v>4</v>
      </c>
      <c r="E15" s="10" t="s">
        <v>5</v>
      </c>
      <c r="F15" s="10" t="s">
        <v>4</v>
      </c>
      <c r="G15" s="10" t="s">
        <v>5</v>
      </c>
      <c r="H15" s="10" t="s">
        <v>4</v>
      </c>
      <c r="I15" s="10" t="s">
        <v>5</v>
      </c>
      <c r="J15" s="10" t="s">
        <v>4</v>
      </c>
      <c r="K15" s="10" t="s">
        <v>5</v>
      </c>
      <c r="L15" s="10" t="s">
        <v>4</v>
      </c>
      <c r="M15" s="10" t="s">
        <v>5</v>
      </c>
      <c r="N15" s="10" t="s">
        <v>4</v>
      </c>
      <c r="O15" s="10" t="s">
        <v>5</v>
      </c>
      <c r="P15" s="10" t="s">
        <v>4</v>
      </c>
      <c r="Q15" s="10" t="s">
        <v>5</v>
      </c>
      <c r="R15" s="10" t="s">
        <v>4</v>
      </c>
      <c r="S15" s="10" t="s">
        <v>5</v>
      </c>
      <c r="T15" s="11" t="s">
        <v>4</v>
      </c>
      <c r="U15" s="10" t="s">
        <v>5</v>
      </c>
      <c r="V15" s="10" t="s">
        <v>32</v>
      </c>
      <c r="W15" s="262"/>
    </row>
    <row r="16" spans="1:23" ht="154.5" thickBot="1" x14ac:dyDescent="0.3">
      <c r="A16" s="12">
        <v>1</v>
      </c>
      <c r="B16" s="12" t="s">
        <v>79</v>
      </c>
      <c r="C16" s="13" t="s">
        <v>80</v>
      </c>
      <c r="D16" s="32">
        <v>0</v>
      </c>
      <c r="E16" s="33">
        <v>0.61299999999999999</v>
      </c>
      <c r="F16" s="32">
        <v>0</v>
      </c>
      <c r="G16" s="33">
        <v>0.61299999999999999</v>
      </c>
      <c r="H16" s="34">
        <v>283.88799999999998</v>
      </c>
      <c r="I16" s="35">
        <v>61.112000000000002</v>
      </c>
      <c r="J16" s="34">
        <v>632.58199999999999</v>
      </c>
      <c r="K16" s="35">
        <v>92.418000000000006</v>
      </c>
      <c r="L16" s="34">
        <v>796.596</v>
      </c>
      <c r="M16" s="35">
        <v>233.404</v>
      </c>
      <c r="N16" s="34">
        <v>922.15</v>
      </c>
      <c r="O16" s="35">
        <v>202.85</v>
      </c>
      <c r="P16" s="34">
        <v>694.21400000000006</v>
      </c>
      <c r="Q16" s="35">
        <v>210.786</v>
      </c>
      <c r="R16" s="36">
        <v>609.00199999999995</v>
      </c>
      <c r="S16" s="37">
        <v>148.31299999999999</v>
      </c>
      <c r="T16" s="15">
        <f t="shared" ref="T16:U16" si="8">SUM(H16,J16,L16,N16,P16,R16,F16,D16)</f>
        <v>3938.4319999999998</v>
      </c>
      <c r="U16" s="15">
        <f t="shared" si="8"/>
        <v>950.10900000000004</v>
      </c>
      <c r="V16" s="15">
        <f t="shared" ref="V16" si="9">SUM(T16:U16)</f>
        <v>4888.5410000000002</v>
      </c>
      <c r="W16" s="38" t="s">
        <v>139</v>
      </c>
    </row>
  </sheetData>
  <mergeCells count="29">
    <mergeCell ref="A1:A3"/>
    <mergeCell ref="B1:B3"/>
    <mergeCell ref="C1:C3"/>
    <mergeCell ref="D1:V1"/>
    <mergeCell ref="A12:W12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  <mergeCell ref="A13:A15"/>
    <mergeCell ref="B13:B15"/>
    <mergeCell ref="C13:C15"/>
    <mergeCell ref="D13:V13"/>
    <mergeCell ref="W13:W15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zoomScale="85" zoomScaleNormal="85" workbookViewId="0">
      <selection activeCell="K12" sqref="K12"/>
    </sheetView>
  </sheetViews>
  <sheetFormatPr defaultRowHeight="15" x14ac:dyDescent="0.25"/>
  <cols>
    <col min="1" max="1" width="9.42578125" bestFit="1" customWidth="1"/>
    <col min="2" max="2" width="20.42578125" customWidth="1"/>
    <col min="3" max="3" width="27.5703125" customWidth="1"/>
    <col min="4" max="4" width="11.140625" bestFit="1" customWidth="1"/>
    <col min="5" max="5" width="12.28515625" bestFit="1" customWidth="1"/>
    <col min="6" max="6" width="11.140625" customWidth="1"/>
    <col min="7" max="7" width="13" bestFit="1" customWidth="1"/>
    <col min="8" max="8" width="11.85546875" bestFit="1" customWidth="1"/>
    <col min="9" max="9" width="14.5703125" bestFit="1" customWidth="1"/>
    <col min="10" max="10" width="12.85546875" bestFit="1" customWidth="1"/>
    <col min="11" max="11" width="14.5703125" bestFit="1" customWidth="1"/>
    <col min="12" max="12" width="12.85546875" bestFit="1" customWidth="1"/>
    <col min="13" max="13" width="15.5703125" bestFit="1" customWidth="1"/>
    <col min="14" max="14" width="14.28515625" bestFit="1" customWidth="1"/>
    <col min="15" max="15" width="15.5703125" bestFit="1" customWidth="1"/>
    <col min="16" max="16" width="14.28515625" bestFit="1" customWidth="1"/>
    <col min="17" max="17" width="15.5703125" bestFit="1" customWidth="1"/>
    <col min="18" max="18" width="14.28515625" bestFit="1" customWidth="1"/>
    <col min="19" max="20" width="13.28515625" style="128" bestFit="1" customWidth="1"/>
    <col min="21" max="21" width="13.140625" bestFit="1" customWidth="1"/>
    <col min="22" max="22" width="18.7109375" customWidth="1"/>
  </cols>
  <sheetData>
    <row r="1" spans="1:22" x14ac:dyDescent="0.25">
      <c r="A1" s="241" t="s">
        <v>0</v>
      </c>
      <c r="B1" s="241" t="s">
        <v>205</v>
      </c>
      <c r="C1" s="241" t="s">
        <v>206</v>
      </c>
      <c r="D1" s="241" t="s">
        <v>1</v>
      </c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 t="s">
        <v>25</v>
      </c>
    </row>
    <row r="2" spans="1:22" x14ac:dyDescent="0.25">
      <c r="A2" s="241"/>
      <c r="B2" s="241"/>
      <c r="C2" s="241"/>
      <c r="D2" s="241"/>
      <c r="E2" s="290">
        <v>44805</v>
      </c>
      <c r="F2" s="290"/>
      <c r="G2" s="290">
        <v>44835</v>
      </c>
      <c r="H2" s="290"/>
      <c r="I2" s="290">
        <v>44866</v>
      </c>
      <c r="J2" s="290"/>
      <c r="K2" s="290">
        <v>44896</v>
      </c>
      <c r="L2" s="290"/>
      <c r="M2" s="290">
        <v>44927</v>
      </c>
      <c r="N2" s="290"/>
      <c r="O2" s="290">
        <v>44958</v>
      </c>
      <c r="P2" s="290"/>
      <c r="Q2" s="290">
        <v>44986</v>
      </c>
      <c r="R2" s="290"/>
      <c r="S2" s="290" t="s">
        <v>6</v>
      </c>
      <c r="T2" s="290"/>
      <c r="U2" s="290"/>
      <c r="V2" s="241"/>
    </row>
    <row r="3" spans="1:22" x14ac:dyDescent="0.25">
      <c r="A3" s="241"/>
      <c r="B3" s="241"/>
      <c r="C3" s="241"/>
      <c r="D3" s="241"/>
      <c r="E3" s="206" t="s">
        <v>4</v>
      </c>
      <c r="F3" s="206" t="s">
        <v>5</v>
      </c>
      <c r="G3" s="206" t="s">
        <v>4</v>
      </c>
      <c r="H3" s="206" t="s">
        <v>5</v>
      </c>
      <c r="I3" s="206" t="s">
        <v>4</v>
      </c>
      <c r="J3" s="206" t="s">
        <v>5</v>
      </c>
      <c r="K3" s="206" t="s">
        <v>4</v>
      </c>
      <c r="L3" s="206" t="s">
        <v>5</v>
      </c>
      <c r="M3" s="206" t="s">
        <v>4</v>
      </c>
      <c r="N3" s="206" t="s">
        <v>5</v>
      </c>
      <c r="O3" s="206" t="s">
        <v>4</v>
      </c>
      <c r="P3" s="206" t="s">
        <v>5</v>
      </c>
      <c r="Q3" s="206" t="s">
        <v>4</v>
      </c>
      <c r="R3" s="206" t="s">
        <v>5</v>
      </c>
      <c r="S3" s="236" t="s">
        <v>4</v>
      </c>
      <c r="T3" s="236" t="s">
        <v>5</v>
      </c>
      <c r="U3" s="206"/>
      <c r="V3" s="241"/>
    </row>
    <row r="4" spans="1:22" x14ac:dyDescent="0.25">
      <c r="A4" s="237">
        <v>1</v>
      </c>
      <c r="B4" s="237" t="s">
        <v>207</v>
      </c>
      <c r="C4" s="238" t="s">
        <v>208</v>
      </c>
      <c r="D4" s="9">
        <v>898434</v>
      </c>
      <c r="E4" s="239">
        <v>0.18</v>
      </c>
      <c r="F4" s="9"/>
      <c r="G4" s="239">
        <v>0.18</v>
      </c>
      <c r="H4" s="9"/>
      <c r="I4" s="239">
        <v>0.315</v>
      </c>
      <c r="J4" s="9"/>
      <c r="K4" s="239">
        <v>0.315</v>
      </c>
      <c r="L4" s="9"/>
      <c r="M4" s="239">
        <v>0.45</v>
      </c>
      <c r="N4" s="9"/>
      <c r="O4" s="239">
        <v>0.45</v>
      </c>
      <c r="P4" s="9"/>
      <c r="Q4" s="239">
        <v>0.36</v>
      </c>
      <c r="R4" s="9"/>
      <c r="S4" s="239">
        <v>2.25</v>
      </c>
    </row>
  </sheetData>
  <autoFilter ref="A3:V3"/>
  <mergeCells count="14">
    <mergeCell ref="A1:A3"/>
    <mergeCell ref="C1:C3"/>
    <mergeCell ref="D1:D3"/>
    <mergeCell ref="E1:U1"/>
    <mergeCell ref="V1:V3"/>
    <mergeCell ref="E2:F2"/>
    <mergeCell ref="G2:H2"/>
    <mergeCell ref="I2:J2"/>
    <mergeCell ref="K2:L2"/>
    <mergeCell ref="M2:N2"/>
    <mergeCell ref="O2:P2"/>
    <mergeCell ref="Q2:R2"/>
    <mergeCell ref="S2:U2"/>
    <mergeCell ref="B1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workbookViewId="0">
      <selection activeCell="B36" sqref="B36:W36"/>
    </sheetView>
  </sheetViews>
  <sheetFormatPr defaultRowHeight="15" x14ac:dyDescent="0.25"/>
  <cols>
    <col min="21" max="22" width="10.85546875" bestFit="1" customWidth="1"/>
  </cols>
  <sheetData>
    <row r="1" spans="1:23" ht="15.75" thickBot="1" x14ac:dyDescent="0.3">
      <c r="A1" s="243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1"/>
      <c r="W1" s="252" t="s">
        <v>25</v>
      </c>
    </row>
    <row r="2" spans="1:23" ht="15.75" thickBot="1" x14ac:dyDescent="0.3">
      <c r="A2" s="244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7" t="s">
        <v>6</v>
      </c>
      <c r="U2" s="258"/>
      <c r="V2" s="259"/>
      <c r="W2" s="253"/>
    </row>
    <row r="3" spans="1:23" ht="15.75" thickBot="1" x14ac:dyDescent="0.3">
      <c r="A3" s="245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/>
      <c r="W3" s="254"/>
    </row>
    <row r="4" spans="1:23" s="87" customFormat="1" ht="38.25" x14ac:dyDescent="0.25">
      <c r="A4" s="12">
        <v>1</v>
      </c>
      <c r="B4" s="84" t="s">
        <v>81</v>
      </c>
      <c r="C4" s="12">
        <v>36021072</v>
      </c>
      <c r="D4" s="83"/>
      <c r="E4" s="83"/>
      <c r="F4" s="83"/>
      <c r="G4" s="83"/>
      <c r="H4" s="82">
        <v>0</v>
      </c>
      <c r="I4" s="85">
        <v>24.15</v>
      </c>
      <c r="J4" s="82">
        <v>0</v>
      </c>
      <c r="K4" s="86">
        <v>164.672</v>
      </c>
      <c r="L4" s="82">
        <v>0</v>
      </c>
      <c r="M4" s="82">
        <v>282.26299999999998</v>
      </c>
      <c r="N4" s="82">
        <v>0</v>
      </c>
      <c r="O4" s="85">
        <v>280.92399999999998</v>
      </c>
      <c r="P4" s="82">
        <v>0</v>
      </c>
      <c r="Q4" s="86">
        <v>281.77300000000002</v>
      </c>
      <c r="R4" s="82">
        <v>0</v>
      </c>
      <c r="S4" s="82">
        <v>173.53899999999999</v>
      </c>
      <c r="T4" s="83">
        <f>SUM(D4,F4,H4,J4,L4,N4,P4,R4)</f>
        <v>0</v>
      </c>
      <c r="U4" s="83">
        <f>SUM(E4,G4,I4,K4,M4,O4,Q4,S4)</f>
        <v>1207.3210000000001</v>
      </c>
      <c r="V4" s="83">
        <f>SUM(T4:U4)</f>
        <v>1207.3210000000001</v>
      </c>
      <c r="W4" s="12"/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zoomScale="70" zoomScaleNormal="70" workbookViewId="0">
      <selection activeCell="B36" sqref="B36:W36"/>
    </sheetView>
  </sheetViews>
  <sheetFormatPr defaultRowHeight="15" x14ac:dyDescent="0.25"/>
  <cols>
    <col min="1" max="1" width="3.5703125" bestFit="1" customWidth="1"/>
    <col min="2" max="2" width="53.28515625" bestFit="1" customWidth="1"/>
    <col min="3" max="3" width="10.5703125" bestFit="1" customWidth="1"/>
    <col min="4" max="4" width="9.7109375" bestFit="1" customWidth="1"/>
    <col min="5" max="7" width="9" bestFit="1" customWidth="1"/>
    <col min="8" max="8" width="9.42578125" bestFit="1" customWidth="1"/>
    <col min="9" max="9" width="9" bestFit="1" customWidth="1"/>
    <col min="10" max="10" width="10.5703125" bestFit="1" customWidth="1"/>
    <col min="11" max="11" width="9.42578125" bestFit="1" customWidth="1"/>
    <col min="12" max="12" width="10.5703125" bestFit="1" customWidth="1"/>
    <col min="13" max="13" width="9.42578125" bestFit="1" customWidth="1"/>
    <col min="14" max="14" width="10.5703125" bestFit="1" customWidth="1"/>
    <col min="15" max="15" width="9.42578125" bestFit="1" customWidth="1"/>
    <col min="16" max="16" width="10.5703125" bestFit="1" customWidth="1"/>
    <col min="17" max="19" width="9.42578125" bestFit="1" customWidth="1"/>
    <col min="20" max="20" width="10.5703125" bestFit="1" customWidth="1"/>
    <col min="21" max="21" width="9.42578125" bestFit="1" customWidth="1"/>
    <col min="22" max="22" width="10.42578125" bestFit="1" customWidth="1"/>
    <col min="23" max="23" width="47.42578125" customWidth="1"/>
  </cols>
  <sheetData>
    <row r="1" spans="1:23" s="9" customFormat="1" ht="15.75" thickBot="1" x14ac:dyDescent="0.3">
      <c r="A1" s="243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1"/>
      <c r="W1" s="252" t="s">
        <v>25</v>
      </c>
    </row>
    <row r="2" spans="1:23" s="9" customFormat="1" ht="15.75" thickBot="1" x14ac:dyDescent="0.3">
      <c r="A2" s="244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7" t="s">
        <v>6</v>
      </c>
      <c r="U2" s="258"/>
      <c r="V2" s="259"/>
      <c r="W2" s="253"/>
    </row>
    <row r="3" spans="1:23" s="9" customFormat="1" ht="15.75" thickBot="1" x14ac:dyDescent="0.3">
      <c r="A3" s="245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 t="s">
        <v>32</v>
      </c>
      <c r="W3" s="254"/>
    </row>
    <row r="4" spans="1:23" x14ac:dyDescent="0.25">
      <c r="A4" s="5">
        <v>1</v>
      </c>
      <c r="B4" s="5" t="s">
        <v>9</v>
      </c>
      <c r="C4" s="5">
        <v>14199608</v>
      </c>
      <c r="D4" s="7"/>
      <c r="E4" s="7"/>
      <c r="F4" s="7"/>
      <c r="G4" s="7"/>
      <c r="H4" s="7">
        <v>121.5</v>
      </c>
      <c r="I4" s="7">
        <v>2.6919</v>
      </c>
      <c r="J4" s="7">
        <v>453.94650000000001</v>
      </c>
      <c r="K4" s="7">
        <v>56.678400000000003</v>
      </c>
      <c r="L4" s="7">
        <v>580.10940000000005</v>
      </c>
      <c r="M4" s="7">
        <v>81.48060000000001</v>
      </c>
      <c r="N4" s="7">
        <v>640.22850000000005</v>
      </c>
      <c r="O4" s="7">
        <v>77.5548</v>
      </c>
      <c r="P4" s="7">
        <v>562.20929999999998</v>
      </c>
      <c r="Q4" s="7">
        <v>74.288700000000006</v>
      </c>
      <c r="R4" s="7">
        <v>443.3211</v>
      </c>
      <c r="S4" s="7">
        <v>57.605400000000003</v>
      </c>
      <c r="T4" s="7">
        <f>SUM(H4,J4,L4,N4,P4,R4,F4,D4)</f>
        <v>2801.3148000000001</v>
      </c>
      <c r="U4" s="7">
        <f>SUM(I4,K4,M4,O4,Q4,S4,G4,E4)</f>
        <v>350.2998</v>
      </c>
      <c r="V4" s="7">
        <f>SUM(T4:U4)</f>
        <v>3151.6145999999999</v>
      </c>
      <c r="W4" s="44"/>
    </row>
    <row r="5" spans="1:23" x14ac:dyDescent="0.25">
      <c r="A5" s="16">
        <v>2</v>
      </c>
      <c r="B5" s="16" t="s">
        <v>10</v>
      </c>
      <c r="C5" s="16">
        <v>21356824</v>
      </c>
      <c r="D5" s="22"/>
      <c r="E5" s="22"/>
      <c r="F5" s="22"/>
      <c r="G5" s="22"/>
      <c r="H5" s="22">
        <v>1.1088</v>
      </c>
      <c r="I5" s="22">
        <v>15.308100000000001</v>
      </c>
      <c r="J5" s="22">
        <v>6.8787000000000003</v>
      </c>
      <c r="K5" s="22">
        <v>84.551400000000001</v>
      </c>
      <c r="L5" s="22">
        <v>6.8075999999999999</v>
      </c>
      <c r="M5" s="22">
        <v>106.4097</v>
      </c>
      <c r="N5" s="22">
        <v>7.4133000000000004</v>
      </c>
      <c r="O5" s="22">
        <v>117.6849</v>
      </c>
      <c r="P5" s="22">
        <v>6.4107000000000003</v>
      </c>
      <c r="Q5" s="22">
        <v>96.7239</v>
      </c>
      <c r="R5" s="22">
        <v>5.6196000000000002</v>
      </c>
      <c r="S5" s="22">
        <v>75.590999999999994</v>
      </c>
      <c r="T5" s="22">
        <f t="shared" ref="T5" si="0">SUM(H5,J5,L5,N5,P5,R5,F5,D5)</f>
        <v>34.238700000000001</v>
      </c>
      <c r="U5" s="22">
        <f t="shared" ref="U5" si="1">SUM(I5,K5,M5,O5,Q5,S5,G5,E5)</f>
        <v>496.26900000000006</v>
      </c>
      <c r="V5" s="22">
        <f t="shared" ref="V5" si="2">SUM(T5:U5)</f>
        <v>530.50770000000011</v>
      </c>
      <c r="W5" s="39"/>
    </row>
    <row r="6" spans="1:23" x14ac:dyDescent="0.25">
      <c r="A6" s="5">
        <v>3</v>
      </c>
      <c r="B6" s="22" t="s">
        <v>11</v>
      </c>
      <c r="C6" s="16">
        <v>21370764</v>
      </c>
      <c r="D6" s="22"/>
      <c r="E6" s="22"/>
      <c r="F6" s="22"/>
      <c r="G6" s="22"/>
      <c r="H6" s="22"/>
      <c r="I6" s="22"/>
      <c r="J6" s="22">
        <v>33.11</v>
      </c>
      <c r="K6" s="22">
        <v>11.71</v>
      </c>
      <c r="L6" s="22">
        <v>44.725999999999999</v>
      </c>
      <c r="M6" s="22">
        <v>43.192</v>
      </c>
      <c r="N6" s="22">
        <v>54.058999999999997</v>
      </c>
      <c r="O6" s="22">
        <v>38.003</v>
      </c>
      <c r="P6" s="22">
        <v>45.357999999999997</v>
      </c>
      <c r="Q6" s="22">
        <v>28.645</v>
      </c>
      <c r="R6" s="22">
        <v>28.414999999999999</v>
      </c>
      <c r="S6" s="22">
        <v>15.363</v>
      </c>
      <c r="T6" s="22">
        <f t="shared" ref="T6" si="3">SUM(H6,J6,L6,N6,P6,R6,F6,D6)</f>
        <v>205.66799999999998</v>
      </c>
      <c r="U6" s="22">
        <f t="shared" ref="U6" si="4">SUM(I6,K6,M6,O6,Q6,S6,G6,E6)</f>
        <v>136.91300000000001</v>
      </c>
      <c r="V6" s="22">
        <f t="shared" ref="V6" si="5">SUM(T6:U6)</f>
        <v>342.58100000000002</v>
      </c>
      <c r="W6" s="39"/>
    </row>
    <row r="7" spans="1:23" x14ac:dyDescent="0.25">
      <c r="A7" s="16">
        <v>4</v>
      </c>
      <c r="B7" s="16" t="s">
        <v>12</v>
      </c>
      <c r="C7" s="16" t="s">
        <v>13</v>
      </c>
      <c r="D7" s="22"/>
      <c r="E7" s="22"/>
      <c r="F7" s="22"/>
      <c r="G7" s="22"/>
      <c r="H7" s="22">
        <v>53.800199999999997</v>
      </c>
      <c r="I7" s="22">
        <v>32.555700000000002</v>
      </c>
      <c r="J7" s="22">
        <v>198.1377</v>
      </c>
      <c r="K7" s="22">
        <v>101.7324</v>
      </c>
      <c r="L7" s="22">
        <v>245.5812</v>
      </c>
      <c r="M7" s="22">
        <v>146.4966</v>
      </c>
      <c r="N7" s="22">
        <v>268.37819999999999</v>
      </c>
      <c r="O7" s="22">
        <v>155.1636</v>
      </c>
      <c r="P7" s="22">
        <v>226.00530000000001</v>
      </c>
      <c r="Q7" s="22">
        <v>130.15620000000001</v>
      </c>
      <c r="R7" s="22">
        <v>187.17840000000001</v>
      </c>
      <c r="S7" s="22">
        <v>102.79979999999999</v>
      </c>
      <c r="T7" s="22">
        <f t="shared" ref="T7" si="6">SUM(H7,J7,L7,N7,P7,R7,F7,D7)</f>
        <v>1179.0810000000001</v>
      </c>
      <c r="U7" s="22">
        <f t="shared" ref="U7" si="7">SUM(I7,K7,M7,O7,Q7,S7,G7,E7)</f>
        <v>668.90430000000003</v>
      </c>
      <c r="V7" s="22">
        <f t="shared" ref="V7" si="8">SUM(T7:U7)</f>
        <v>1847.9853000000003</v>
      </c>
      <c r="W7" s="39"/>
    </row>
    <row r="8" spans="1:23" x14ac:dyDescent="0.25">
      <c r="A8" s="5">
        <v>5</v>
      </c>
      <c r="B8" s="16" t="s">
        <v>14</v>
      </c>
      <c r="C8" s="16" t="s">
        <v>15</v>
      </c>
      <c r="D8" s="22"/>
      <c r="E8" s="22"/>
      <c r="F8" s="22"/>
      <c r="G8" s="22"/>
      <c r="H8" s="22">
        <v>160.72650000000002</v>
      </c>
      <c r="I8" s="22">
        <v>25.1082</v>
      </c>
      <c r="J8" s="22">
        <v>714.5838</v>
      </c>
      <c r="K8" s="22">
        <v>148.2372</v>
      </c>
      <c r="L8" s="22">
        <v>867.18060000000003</v>
      </c>
      <c r="M8" s="22">
        <v>203.3766</v>
      </c>
      <c r="N8" s="22">
        <v>1000.8054000000001</v>
      </c>
      <c r="O8" s="22">
        <v>184.48830000000001</v>
      </c>
      <c r="P8" s="22">
        <v>829.70730000000003</v>
      </c>
      <c r="Q8" s="22">
        <v>174.87900000000002</v>
      </c>
      <c r="R8" s="22">
        <v>652.62780000000009</v>
      </c>
      <c r="S8" s="22">
        <v>123.75449999999999</v>
      </c>
      <c r="T8" s="22">
        <f t="shared" ref="T8:T10" si="9">SUM(H8,J8,L8,N8,P8,R8,F8,D8)</f>
        <v>4225.6314000000002</v>
      </c>
      <c r="U8" s="22">
        <f t="shared" ref="U8:U10" si="10">SUM(I8,K8,M8,O8,Q8,S8,G8,E8)</f>
        <v>859.84379999999999</v>
      </c>
      <c r="V8" s="22">
        <f t="shared" ref="V8:V10" si="11">SUM(T8:U8)</f>
        <v>5085.4751999999999</v>
      </c>
      <c r="W8" s="39"/>
    </row>
    <row r="9" spans="1:23" x14ac:dyDescent="0.25">
      <c r="A9" s="16">
        <v>6</v>
      </c>
      <c r="B9" s="16" t="s">
        <v>16</v>
      </c>
      <c r="C9" s="16">
        <v>21375394</v>
      </c>
      <c r="D9" s="22"/>
      <c r="E9" s="22"/>
      <c r="F9" s="22"/>
      <c r="G9" s="22"/>
      <c r="H9" s="22"/>
      <c r="I9" s="22"/>
      <c r="J9" s="22"/>
      <c r="K9" s="22">
        <v>5.3100000000000005</v>
      </c>
      <c r="L9" s="22"/>
      <c r="M9" s="22">
        <v>6.57</v>
      </c>
      <c r="N9" s="22"/>
      <c r="O9" s="22">
        <v>6.57</v>
      </c>
      <c r="P9" s="22"/>
      <c r="Q9" s="22">
        <v>4.95</v>
      </c>
      <c r="R9" s="22"/>
      <c r="S9" s="22">
        <v>5.49</v>
      </c>
      <c r="T9" s="22">
        <f t="shared" si="9"/>
        <v>0</v>
      </c>
      <c r="U9" s="22">
        <f t="shared" si="10"/>
        <v>28.89</v>
      </c>
      <c r="V9" s="22">
        <f t="shared" si="11"/>
        <v>28.89</v>
      </c>
      <c r="W9" s="39"/>
    </row>
    <row r="10" spans="1:23" s="128" customFormat="1" ht="15.75" thickBot="1" x14ac:dyDescent="0.3">
      <c r="A10" s="5">
        <v>7</v>
      </c>
      <c r="B10" s="104" t="s">
        <v>17</v>
      </c>
      <c r="C10" s="104">
        <v>14180891</v>
      </c>
      <c r="D10" s="107"/>
      <c r="E10" s="107"/>
      <c r="F10" s="107"/>
      <c r="G10" s="107"/>
      <c r="H10" s="179">
        <v>0</v>
      </c>
      <c r="I10" s="180">
        <v>0.78800000000000003</v>
      </c>
      <c r="J10" s="179">
        <v>0</v>
      </c>
      <c r="K10" s="180">
        <v>6.6289999999999996</v>
      </c>
      <c r="L10" s="179">
        <v>0</v>
      </c>
      <c r="M10" s="180">
        <v>9.3369999999999997</v>
      </c>
      <c r="N10" s="179">
        <v>0</v>
      </c>
      <c r="O10" s="180">
        <v>10.538</v>
      </c>
      <c r="P10" s="179">
        <v>0</v>
      </c>
      <c r="Q10" s="180">
        <v>9.4659999999999993</v>
      </c>
      <c r="R10" s="181">
        <v>0</v>
      </c>
      <c r="S10" s="182">
        <v>7.5759999999999996</v>
      </c>
      <c r="T10" s="107">
        <f t="shared" si="9"/>
        <v>0</v>
      </c>
      <c r="U10" s="107">
        <f t="shared" si="10"/>
        <v>44.333999999999996</v>
      </c>
      <c r="V10" s="107">
        <f t="shared" si="11"/>
        <v>44.333999999999996</v>
      </c>
      <c r="W10" s="163"/>
    </row>
    <row r="11" spans="1:23" x14ac:dyDescent="0.25">
      <c r="A11" s="16">
        <v>8</v>
      </c>
      <c r="B11" s="16" t="s">
        <v>19</v>
      </c>
      <c r="C11" s="16">
        <v>32601205</v>
      </c>
      <c r="D11" s="22"/>
      <c r="E11" s="22"/>
      <c r="F11" s="22"/>
      <c r="G11" s="22"/>
      <c r="H11" s="22"/>
      <c r="I11" s="22">
        <v>8.7989999999999995</v>
      </c>
      <c r="J11" s="22"/>
      <c r="K11" s="22">
        <v>35.555999999999997</v>
      </c>
      <c r="L11" s="22"/>
      <c r="M11" s="22">
        <v>35.664000000000001</v>
      </c>
      <c r="N11" s="22"/>
      <c r="O11" s="22">
        <v>41.18</v>
      </c>
      <c r="P11" s="22"/>
      <c r="Q11" s="22">
        <v>33.612000000000002</v>
      </c>
      <c r="R11" s="22"/>
      <c r="S11" s="22">
        <v>30.227</v>
      </c>
      <c r="T11" s="22">
        <f t="shared" ref="T11" si="12">SUM(H11,J11,L11,N11,P11,R11,F11,D11)</f>
        <v>0</v>
      </c>
      <c r="U11" s="22">
        <f t="shared" ref="U11" si="13">SUM(I11,K11,M11,O11,Q11,S11,G11,E11)</f>
        <v>185.03800000000001</v>
      </c>
      <c r="V11" s="22">
        <f t="shared" ref="V11" si="14">SUM(T11:U11)</f>
        <v>185.03800000000001</v>
      </c>
      <c r="W11" s="39"/>
    </row>
    <row r="12" spans="1:23" x14ac:dyDescent="0.25">
      <c r="A12" s="5">
        <v>9</v>
      </c>
      <c r="B12" s="16" t="s">
        <v>20</v>
      </c>
      <c r="C12" s="16">
        <v>31947705</v>
      </c>
      <c r="D12" s="22"/>
      <c r="E12" s="22"/>
      <c r="F12" s="22"/>
      <c r="G12" s="22"/>
      <c r="H12" s="22"/>
      <c r="I12" s="22">
        <v>15.821999999999999</v>
      </c>
      <c r="J12" s="22"/>
      <c r="K12" s="22">
        <v>80.230999999999995</v>
      </c>
      <c r="L12" s="22"/>
      <c r="M12" s="22">
        <v>91.524000000000001</v>
      </c>
      <c r="N12" s="22"/>
      <c r="O12" s="22">
        <v>105.81699999999999</v>
      </c>
      <c r="P12" s="22"/>
      <c r="Q12" s="22">
        <v>91.524000000000001</v>
      </c>
      <c r="R12" s="22"/>
      <c r="S12" s="22">
        <v>67.701999999999998</v>
      </c>
      <c r="T12" s="22">
        <f t="shared" ref="T12" si="15">SUM(H12,J12,L12,N12,P12,R12,F12,D12)</f>
        <v>0</v>
      </c>
      <c r="U12" s="22">
        <f t="shared" ref="U12" si="16">SUM(I12,K12,M12,O12,Q12,S12,G12,E12)</f>
        <v>452.62</v>
      </c>
      <c r="V12" s="22">
        <f t="shared" ref="V12" si="17">SUM(T12:U12)</f>
        <v>452.62</v>
      </c>
      <c r="W12" s="39"/>
    </row>
    <row r="13" spans="1:23" ht="15" customHeight="1" x14ac:dyDescent="0.25">
      <c r="A13" s="16">
        <v>10</v>
      </c>
      <c r="B13" s="16" t="s">
        <v>21</v>
      </c>
      <c r="C13" s="16">
        <v>33931257</v>
      </c>
      <c r="D13" s="22"/>
      <c r="E13" s="22"/>
      <c r="F13" s="22"/>
      <c r="G13" s="22"/>
      <c r="H13" s="22"/>
      <c r="I13" s="22"/>
      <c r="J13" s="22">
        <v>130.79249999999999</v>
      </c>
      <c r="K13" s="22">
        <v>0</v>
      </c>
      <c r="L13" s="22">
        <v>212.65559999999999</v>
      </c>
      <c r="M13" s="22">
        <v>10.426500000000001</v>
      </c>
      <c r="N13" s="22">
        <v>262.25820000000004</v>
      </c>
      <c r="O13" s="22">
        <v>2.5767000000000002</v>
      </c>
      <c r="P13" s="22">
        <v>189.91079999999999</v>
      </c>
      <c r="Q13" s="22">
        <v>0</v>
      </c>
      <c r="R13" s="22">
        <v>167.3235</v>
      </c>
      <c r="S13" s="22">
        <v>54.500399999999999</v>
      </c>
      <c r="T13" s="22">
        <f t="shared" ref="T13" si="18">SUM(H13,J13,L13,N13,P13,R13,F13,D13)</f>
        <v>962.94060000000002</v>
      </c>
      <c r="U13" s="22">
        <f t="shared" ref="U13" si="19">SUM(I13,K13,M13,O13,Q13,S13,G13,E13)</f>
        <v>67.503600000000006</v>
      </c>
      <c r="V13" s="22">
        <f t="shared" ref="V13" si="20">SUM(T13:U13)</f>
        <v>1030.4441999999999</v>
      </c>
      <c r="W13" s="39"/>
    </row>
    <row r="14" spans="1:23" x14ac:dyDescent="0.25">
      <c r="A14" s="5">
        <v>11</v>
      </c>
      <c r="B14" s="16" t="s">
        <v>22</v>
      </c>
      <c r="C14" s="16">
        <v>33648312</v>
      </c>
      <c r="D14" s="22"/>
      <c r="E14" s="22"/>
      <c r="F14" s="22"/>
      <c r="G14" s="22"/>
      <c r="H14" s="22">
        <v>344.01</v>
      </c>
      <c r="I14" s="22">
        <v>101.14700000000001</v>
      </c>
      <c r="J14" s="22">
        <v>696.49699999999996</v>
      </c>
      <c r="K14" s="22">
        <v>277.22500000000002</v>
      </c>
      <c r="L14" s="22">
        <v>1071.9000000000001</v>
      </c>
      <c r="M14" s="22">
        <v>427.26499999999999</v>
      </c>
      <c r="N14" s="22">
        <v>1182.5619999999999</v>
      </c>
      <c r="O14" s="22">
        <v>421.51100000000002</v>
      </c>
      <c r="P14" s="22">
        <v>1012.217</v>
      </c>
      <c r="Q14" s="22">
        <v>351.529</v>
      </c>
      <c r="R14" s="22">
        <v>796.54700000000003</v>
      </c>
      <c r="S14" s="22">
        <v>295.13</v>
      </c>
      <c r="T14" s="22">
        <f t="shared" ref="T14" si="21">SUM(H14,J14,L14,N14,P14,R14,F14,D14)</f>
        <v>5103.7330000000002</v>
      </c>
      <c r="U14" s="22">
        <f t="shared" ref="U14" si="22">SUM(I14,K14,M14,O14,Q14,S14,G14,E14)</f>
        <v>1873.8069999999998</v>
      </c>
      <c r="V14" s="22">
        <f t="shared" ref="V14" si="23">SUM(T14:U14)</f>
        <v>6977.54</v>
      </c>
      <c r="W14" s="39"/>
    </row>
    <row r="15" spans="1:23" x14ac:dyDescent="0.25">
      <c r="A15" s="16">
        <v>12</v>
      </c>
      <c r="B15" s="16" t="s">
        <v>24</v>
      </c>
      <c r="C15" s="16">
        <v>14203528</v>
      </c>
      <c r="D15" s="22"/>
      <c r="E15" s="22"/>
      <c r="F15" s="22"/>
      <c r="G15" s="22"/>
      <c r="H15" s="22">
        <v>70</v>
      </c>
      <c r="I15" s="22">
        <v>40</v>
      </c>
      <c r="J15" s="22">
        <v>100</v>
      </c>
      <c r="K15" s="22">
        <v>50</v>
      </c>
      <c r="L15" s="22">
        <v>110</v>
      </c>
      <c r="M15" s="22">
        <v>60</v>
      </c>
      <c r="N15" s="22">
        <v>130</v>
      </c>
      <c r="O15" s="22">
        <v>75</v>
      </c>
      <c r="P15" s="22">
        <v>110</v>
      </c>
      <c r="Q15" s="22">
        <v>62</v>
      </c>
      <c r="R15" s="22">
        <v>75.5</v>
      </c>
      <c r="S15" s="22">
        <v>44.8</v>
      </c>
      <c r="T15" s="22">
        <f t="shared" ref="T15" si="24">SUM(H15,J15,L15,N15,P15,R15,F15,D15)</f>
        <v>595.5</v>
      </c>
      <c r="U15" s="22">
        <f t="shared" ref="U15" si="25">SUM(I15,K15,M15,O15,Q15,S15,G15,E15)</f>
        <v>331.8</v>
      </c>
      <c r="V15" s="22">
        <f t="shared" ref="V15" si="26">SUM(T15:U15)</f>
        <v>927.3</v>
      </c>
      <c r="W15" s="39"/>
    </row>
    <row r="16" spans="1:23" x14ac:dyDescent="0.25">
      <c r="A16" s="5">
        <v>13</v>
      </c>
      <c r="B16" s="16" t="s">
        <v>27</v>
      </c>
      <c r="C16" s="16" t="s">
        <v>28</v>
      </c>
      <c r="D16" s="22"/>
      <c r="E16" s="22"/>
      <c r="F16" s="22"/>
      <c r="G16" s="22"/>
      <c r="H16" s="22">
        <v>220.53700000000001</v>
      </c>
      <c r="I16" s="22">
        <v>101.709</v>
      </c>
      <c r="J16" s="22">
        <v>1439.2380000000001</v>
      </c>
      <c r="K16" s="22">
        <v>768.12400000000002</v>
      </c>
      <c r="L16" s="22">
        <v>2134.877</v>
      </c>
      <c r="M16" s="22">
        <v>736.00599999999997</v>
      </c>
      <c r="N16" s="22">
        <v>2317.683</v>
      </c>
      <c r="O16" s="22">
        <v>770.70899999999995</v>
      </c>
      <c r="P16" s="22">
        <v>1972.1510000000001</v>
      </c>
      <c r="Q16" s="22">
        <v>610.66600000000005</v>
      </c>
      <c r="R16" s="22">
        <v>1577.079</v>
      </c>
      <c r="S16" s="22">
        <v>519.28700000000003</v>
      </c>
      <c r="T16" s="22">
        <f t="shared" ref="T16" si="27">SUM(H16,J16,L16,N16,P16,R16,F16,D16)</f>
        <v>9661.5650000000005</v>
      </c>
      <c r="U16" s="22">
        <f t="shared" ref="U16" si="28">SUM(I16,K16,M16,O16,Q16,S16,G16,E16)</f>
        <v>3506.5010000000002</v>
      </c>
      <c r="V16" s="22">
        <f t="shared" ref="V16" si="29">SUM(T16:U16)</f>
        <v>13168.066000000001</v>
      </c>
      <c r="W16" s="39"/>
    </row>
    <row r="17" spans="1:23" x14ac:dyDescent="0.25">
      <c r="A17" s="16">
        <v>14</v>
      </c>
      <c r="B17" s="16" t="s">
        <v>29</v>
      </c>
      <c r="C17" s="16">
        <v>2082522</v>
      </c>
      <c r="D17" s="22">
        <v>465.29</v>
      </c>
      <c r="E17" s="22">
        <v>0</v>
      </c>
      <c r="F17" s="22">
        <v>660.82</v>
      </c>
      <c r="G17" s="22">
        <v>0</v>
      </c>
      <c r="H17" s="22">
        <v>1860.1</v>
      </c>
      <c r="I17" s="22">
        <v>128.63999999999999</v>
      </c>
      <c r="J17" s="22">
        <v>3597.23</v>
      </c>
      <c r="K17" s="22">
        <v>617.30999999999995</v>
      </c>
      <c r="L17" s="22">
        <v>4508.7299999999996</v>
      </c>
      <c r="M17" s="22">
        <v>1351.55</v>
      </c>
      <c r="N17" s="22">
        <v>4516.07</v>
      </c>
      <c r="O17" s="22">
        <v>1555.24</v>
      </c>
      <c r="P17" s="22">
        <v>4038.63</v>
      </c>
      <c r="Q17" s="22">
        <v>579.03</v>
      </c>
      <c r="R17" s="22">
        <v>3412.52</v>
      </c>
      <c r="S17" s="22">
        <v>498.5</v>
      </c>
      <c r="T17" s="22">
        <f t="shared" ref="T17" si="30">SUM(H17,J17,L17,N17,P17,R17,F17,D17)</f>
        <v>23059.39</v>
      </c>
      <c r="U17" s="22">
        <f t="shared" ref="U17" si="31">SUM(I17,K17,M17,O17,Q17,S17,G17,E17)</f>
        <v>4730.2699999999995</v>
      </c>
      <c r="V17" s="22">
        <f t="shared" ref="V17" si="32">SUM(T17:U17)</f>
        <v>27789.66</v>
      </c>
      <c r="W17" s="39"/>
    </row>
    <row r="18" spans="1:23" x14ac:dyDescent="0.25">
      <c r="A18" s="5">
        <v>15</v>
      </c>
      <c r="B18" s="16" t="s">
        <v>23</v>
      </c>
      <c r="C18" s="65" t="s">
        <v>30</v>
      </c>
      <c r="D18" s="22">
        <v>0</v>
      </c>
      <c r="E18" s="22">
        <v>0</v>
      </c>
      <c r="F18" s="22">
        <v>0</v>
      </c>
      <c r="G18" s="22">
        <v>0</v>
      </c>
      <c r="H18" s="22">
        <v>79.432000000000002</v>
      </c>
      <c r="I18" s="22">
        <v>9.402000000000001</v>
      </c>
      <c r="J18" s="22">
        <v>229.82799999999997</v>
      </c>
      <c r="K18" s="22">
        <v>54.697000000000003</v>
      </c>
      <c r="L18" s="22">
        <v>286.46800000000002</v>
      </c>
      <c r="M18" s="22">
        <v>118.48099999999999</v>
      </c>
      <c r="N18" s="22">
        <v>323.358</v>
      </c>
      <c r="O18" s="22">
        <v>111.69299999999998</v>
      </c>
      <c r="P18" s="22">
        <v>257.95400000000001</v>
      </c>
      <c r="Q18" s="22">
        <v>72.611000000000004</v>
      </c>
      <c r="R18" s="22">
        <v>226.596</v>
      </c>
      <c r="S18" s="22">
        <v>51.116999999999997</v>
      </c>
      <c r="T18" s="22">
        <f t="shared" ref="T18" si="33">SUM(H18,J18,L18,N18,P18,R18,F18,D18)</f>
        <v>1403.636</v>
      </c>
      <c r="U18" s="22">
        <f t="shared" ref="U18" si="34">SUM(I18,K18,M18,O18,Q18,S18,G18,E18)</f>
        <v>418.00099999999998</v>
      </c>
      <c r="V18" s="22">
        <f t="shared" ref="V18" si="35">SUM(T18:U18)</f>
        <v>1821.6369999999999</v>
      </c>
      <c r="W18" s="39"/>
    </row>
    <row r="19" spans="1:23" x14ac:dyDescent="0.25">
      <c r="A19" s="16">
        <v>16</v>
      </c>
      <c r="B19" s="96" t="s">
        <v>24</v>
      </c>
      <c r="C19" s="97" t="s">
        <v>31</v>
      </c>
      <c r="D19" s="98">
        <v>0</v>
      </c>
      <c r="E19" s="98">
        <v>0</v>
      </c>
      <c r="F19" s="98">
        <v>0</v>
      </c>
      <c r="G19" s="98">
        <v>0</v>
      </c>
      <c r="H19" s="99">
        <v>70</v>
      </c>
      <c r="I19" s="100">
        <v>40</v>
      </c>
      <c r="J19" s="99">
        <v>100</v>
      </c>
      <c r="K19" s="100">
        <v>50</v>
      </c>
      <c r="L19" s="99">
        <v>110</v>
      </c>
      <c r="M19" s="100">
        <v>60</v>
      </c>
      <c r="N19" s="99">
        <v>130</v>
      </c>
      <c r="O19" s="100">
        <v>75</v>
      </c>
      <c r="P19" s="99">
        <v>110</v>
      </c>
      <c r="Q19" s="100">
        <v>62</v>
      </c>
      <c r="R19" s="99">
        <v>75.5</v>
      </c>
      <c r="S19" s="100">
        <v>44.8</v>
      </c>
      <c r="T19" s="98">
        <f t="shared" ref="T19" si="36">SUM(H19,J19,L19,N19,P19,R19,F19,D19)</f>
        <v>595.5</v>
      </c>
      <c r="U19" s="98">
        <f t="shared" ref="U19" si="37">SUM(I19,K19,M19,O19,Q19,S19,G19,E19)</f>
        <v>331.8</v>
      </c>
      <c r="V19" s="98">
        <f t="shared" ref="V19" si="38">SUM(T19:U19)</f>
        <v>927.3</v>
      </c>
      <c r="W19" s="101"/>
    </row>
    <row r="20" spans="1:23" x14ac:dyDescent="0.25">
      <c r="A20" s="5">
        <v>17</v>
      </c>
      <c r="B20" s="16" t="s">
        <v>86</v>
      </c>
      <c r="C20" s="65" t="s">
        <v>87</v>
      </c>
      <c r="D20" s="102">
        <v>871.91200000000003</v>
      </c>
      <c r="E20" s="102">
        <v>53.094999999999999</v>
      </c>
      <c r="F20" s="102">
        <v>858.00400000000002</v>
      </c>
      <c r="G20" s="102">
        <v>52.238999999999997</v>
      </c>
      <c r="H20" s="102">
        <v>1573.0920000000001</v>
      </c>
      <c r="I20" s="103">
        <v>199.131</v>
      </c>
      <c r="J20" s="102">
        <v>6020.6769999999997</v>
      </c>
      <c r="K20" s="103">
        <v>448.54599999999999</v>
      </c>
      <c r="L20" s="102">
        <v>7561.2809999999999</v>
      </c>
      <c r="M20" s="103">
        <v>506.34899999999999</v>
      </c>
      <c r="N20" s="102">
        <v>8040.5559999999996</v>
      </c>
      <c r="O20" s="103">
        <v>597.26300000000003</v>
      </c>
      <c r="P20" s="102">
        <v>7000.8029999999999</v>
      </c>
      <c r="Q20" s="103">
        <v>481.33199999999999</v>
      </c>
      <c r="R20" s="102">
        <v>6121.6959999999999</v>
      </c>
      <c r="S20" s="103">
        <v>439.024</v>
      </c>
      <c r="T20" s="22">
        <f t="shared" ref="T20" si="39">SUM(H20,J20,L20,N20,P20,R20,F20,D20)</f>
        <v>38048.020999999993</v>
      </c>
      <c r="U20" s="22">
        <f t="shared" ref="U20" si="40">SUM(I20,K20,M20,O20,Q20,S20,G20,E20)</f>
        <v>2776.9789999999998</v>
      </c>
      <c r="V20" s="22">
        <f t="shared" ref="V20" si="41">SUM(T20:U20)</f>
        <v>40824.999999999993</v>
      </c>
      <c r="W20" s="66"/>
    </row>
    <row r="21" spans="1:23" x14ac:dyDescent="0.25">
      <c r="A21" s="67"/>
      <c r="B21" s="67"/>
      <c r="C21" s="68"/>
      <c r="D21" s="69"/>
      <c r="E21" s="69"/>
      <c r="F21" s="69"/>
      <c r="G21" s="69"/>
      <c r="H21" s="70"/>
      <c r="I21" s="71"/>
      <c r="J21" s="70"/>
      <c r="K21" s="71"/>
      <c r="L21" s="70"/>
      <c r="M21" s="71"/>
      <c r="N21" s="70"/>
      <c r="O21" s="71"/>
      <c r="P21" s="70"/>
      <c r="Q21" s="71"/>
      <c r="R21" s="70"/>
      <c r="S21" s="71"/>
      <c r="T21" s="69"/>
      <c r="U21" s="69"/>
      <c r="V21" s="69"/>
      <c r="W21" s="72"/>
    </row>
    <row r="22" spans="1:23" ht="15.75" thickBot="1" x14ac:dyDescent="0.3">
      <c r="A22" s="263" t="s">
        <v>18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</row>
    <row r="23" spans="1:23" s="9" customFormat="1" ht="15.75" thickBot="1" x14ac:dyDescent="0.3">
      <c r="A23" s="243" t="s">
        <v>0</v>
      </c>
      <c r="B23" s="246" t="s">
        <v>2</v>
      </c>
      <c r="C23" s="246" t="s">
        <v>1</v>
      </c>
      <c r="D23" s="249" t="s">
        <v>3</v>
      </c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64"/>
      <c r="W23" s="260" t="s">
        <v>26</v>
      </c>
    </row>
    <row r="24" spans="1:23" s="9" customFormat="1" ht="15.75" thickBot="1" x14ac:dyDescent="0.3">
      <c r="A24" s="244"/>
      <c r="B24" s="247"/>
      <c r="C24" s="247"/>
      <c r="D24" s="255">
        <v>44774</v>
      </c>
      <c r="E24" s="256"/>
      <c r="F24" s="255">
        <v>44805</v>
      </c>
      <c r="G24" s="256"/>
      <c r="H24" s="255">
        <v>44835</v>
      </c>
      <c r="I24" s="256"/>
      <c r="J24" s="255">
        <v>44866</v>
      </c>
      <c r="K24" s="256"/>
      <c r="L24" s="255">
        <v>44896</v>
      </c>
      <c r="M24" s="256"/>
      <c r="N24" s="255">
        <v>44927</v>
      </c>
      <c r="O24" s="256"/>
      <c r="P24" s="255">
        <v>44958</v>
      </c>
      <c r="Q24" s="256"/>
      <c r="R24" s="255">
        <v>44986</v>
      </c>
      <c r="S24" s="256"/>
      <c r="T24" s="257" t="s">
        <v>6</v>
      </c>
      <c r="U24" s="258"/>
      <c r="V24" s="258"/>
      <c r="W24" s="261"/>
    </row>
    <row r="25" spans="1:23" s="9" customFormat="1" ht="15.75" thickBot="1" x14ac:dyDescent="0.3">
      <c r="A25" s="245"/>
      <c r="B25" s="248"/>
      <c r="C25" s="248"/>
      <c r="D25" s="10" t="s">
        <v>4</v>
      </c>
      <c r="E25" s="10" t="s">
        <v>5</v>
      </c>
      <c r="F25" s="10" t="s">
        <v>4</v>
      </c>
      <c r="G25" s="10" t="s">
        <v>5</v>
      </c>
      <c r="H25" s="10" t="s">
        <v>4</v>
      </c>
      <c r="I25" s="10" t="s">
        <v>5</v>
      </c>
      <c r="J25" s="10" t="s">
        <v>4</v>
      </c>
      <c r="K25" s="10" t="s">
        <v>5</v>
      </c>
      <c r="L25" s="10" t="s">
        <v>4</v>
      </c>
      <c r="M25" s="10" t="s">
        <v>5</v>
      </c>
      <c r="N25" s="10" t="s">
        <v>4</v>
      </c>
      <c r="O25" s="10" t="s">
        <v>5</v>
      </c>
      <c r="P25" s="10" t="s">
        <v>4</v>
      </c>
      <c r="Q25" s="10" t="s">
        <v>5</v>
      </c>
      <c r="R25" s="10" t="s">
        <v>4</v>
      </c>
      <c r="S25" s="10" t="s">
        <v>5</v>
      </c>
      <c r="T25" s="10" t="s">
        <v>4</v>
      </c>
      <c r="U25" s="10" t="s">
        <v>5</v>
      </c>
      <c r="V25" s="56"/>
      <c r="W25" s="262"/>
    </row>
    <row r="26" spans="1:23" ht="204.75" x14ac:dyDescent="0.25">
      <c r="A26" s="5">
        <v>1</v>
      </c>
      <c r="B26" s="73" t="s">
        <v>14</v>
      </c>
      <c r="C26" s="74" t="s">
        <v>15</v>
      </c>
      <c r="D26" s="75">
        <v>0</v>
      </c>
      <c r="E26" s="75">
        <v>0</v>
      </c>
      <c r="F26" s="75">
        <v>0</v>
      </c>
      <c r="G26" s="75">
        <v>0</v>
      </c>
      <c r="H26" s="75">
        <v>184.524</v>
      </c>
      <c r="I26" s="75">
        <v>36.628999999999998</v>
      </c>
      <c r="J26" s="75">
        <v>643.62300000000005</v>
      </c>
      <c r="K26" s="75">
        <v>128.03100000000001</v>
      </c>
      <c r="L26" s="75">
        <v>873.98800000000006</v>
      </c>
      <c r="M26" s="75">
        <v>173.774</v>
      </c>
      <c r="N26" s="75">
        <v>1011.94</v>
      </c>
      <c r="O26" s="75">
        <v>201.203</v>
      </c>
      <c r="P26" s="75">
        <v>873.98800000000006</v>
      </c>
      <c r="Q26" s="75">
        <v>173.774</v>
      </c>
      <c r="R26" s="75">
        <v>736.46799999999996</v>
      </c>
      <c r="S26" s="75">
        <v>146.43100000000001</v>
      </c>
      <c r="T26" s="75">
        <f t="shared" ref="T26" si="42">SUM(H26,J26,L26,N26,P26,R26,F26,D26)</f>
        <v>4324.5309999999999</v>
      </c>
      <c r="U26" s="75">
        <f t="shared" ref="U26" si="43">SUM(I26,K26,M26,O26,Q26,S26,G26,E26)</f>
        <v>859.84199999999998</v>
      </c>
      <c r="V26" s="75">
        <f t="shared" ref="V26" si="44">SUM(T26:U26)</f>
        <v>5184.3729999999996</v>
      </c>
      <c r="W26" s="20" t="s">
        <v>145</v>
      </c>
    </row>
    <row r="27" spans="1:23" ht="128.25" x14ac:dyDescent="0.25">
      <c r="A27" s="16">
        <v>2</v>
      </c>
      <c r="B27" s="76" t="s">
        <v>21</v>
      </c>
      <c r="C27" s="77">
        <v>33931257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130.79</v>
      </c>
      <c r="K27" s="78">
        <v>0</v>
      </c>
      <c r="L27" s="78">
        <v>212.66</v>
      </c>
      <c r="M27" s="78">
        <v>10.426500000000001</v>
      </c>
      <c r="N27" s="78">
        <v>262.25820000000004</v>
      </c>
      <c r="O27" s="78">
        <v>2.5767000000000002</v>
      </c>
      <c r="P27" s="78">
        <v>189.91079999999999</v>
      </c>
      <c r="Q27" s="78">
        <v>0</v>
      </c>
      <c r="R27" s="78">
        <v>167.3235</v>
      </c>
      <c r="S27" s="78">
        <v>54.500399999999999</v>
      </c>
      <c r="T27" s="78">
        <f t="shared" ref="T27" si="45">SUM(H27,J27,L27,N27,P27,R27,F27,D27)</f>
        <v>962.9425</v>
      </c>
      <c r="U27" s="78">
        <f t="shared" ref="U27" si="46">SUM(I27,K27,M27,O27,Q27,S27,G27,E27)</f>
        <v>67.503600000000006</v>
      </c>
      <c r="V27" s="78">
        <f t="shared" ref="V27" si="47">SUM(T27:U27)</f>
        <v>1030.4461000000001</v>
      </c>
      <c r="W27" s="64" t="s">
        <v>144</v>
      </c>
    </row>
    <row r="28" spans="1:23" ht="1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25">
      <c r="A29" s="24"/>
      <c r="B29" s="24"/>
      <c r="C29" s="79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</sheetData>
  <mergeCells count="29">
    <mergeCell ref="W23:W25"/>
    <mergeCell ref="W1:W3"/>
    <mergeCell ref="A22:W22"/>
    <mergeCell ref="J24:K24"/>
    <mergeCell ref="L24:M24"/>
    <mergeCell ref="N24:O24"/>
    <mergeCell ref="P24:Q24"/>
    <mergeCell ref="R24:S24"/>
    <mergeCell ref="T24:V24"/>
    <mergeCell ref="P2:Q2"/>
    <mergeCell ref="R2:S2"/>
    <mergeCell ref="T2:V2"/>
    <mergeCell ref="A23:A25"/>
    <mergeCell ref="C23:C25"/>
    <mergeCell ref="B23:B25"/>
    <mergeCell ref="D23:V23"/>
    <mergeCell ref="D24:E24"/>
    <mergeCell ref="F24:G24"/>
    <mergeCell ref="H24:I24"/>
    <mergeCell ref="A1:A3"/>
    <mergeCell ref="C1:C3"/>
    <mergeCell ref="B1:B3"/>
    <mergeCell ref="D1:V1"/>
    <mergeCell ref="D2:E2"/>
    <mergeCell ref="F2:G2"/>
    <mergeCell ref="H2:I2"/>
    <mergeCell ref="J2:K2"/>
    <mergeCell ref="L2:M2"/>
    <mergeCell ref="N2:O2"/>
  </mergeCells>
  <pageMargins left="0.25" right="0.25" top="0.75" bottom="0.75" header="0.3" footer="0.3"/>
  <pageSetup paperSize="9" scale="4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B36" sqref="B36:W36"/>
    </sheetView>
  </sheetViews>
  <sheetFormatPr defaultRowHeight="15" x14ac:dyDescent="0.25"/>
  <cols>
    <col min="1" max="1" width="3.28515625" bestFit="1" customWidth="1"/>
    <col min="2" max="2" width="53.28515625" bestFit="1" customWidth="1"/>
    <col min="3" max="3" width="9.85546875" bestFit="1" customWidth="1"/>
    <col min="4" max="4" width="9.7109375" bestFit="1" customWidth="1"/>
    <col min="5" max="7" width="9" bestFit="1" customWidth="1"/>
    <col min="8" max="8" width="9.42578125" bestFit="1" customWidth="1"/>
    <col min="9" max="9" width="9" bestFit="1" customWidth="1"/>
    <col min="10" max="10" width="9.85546875" bestFit="1" customWidth="1"/>
    <col min="11" max="11" width="9.42578125" bestFit="1" customWidth="1"/>
    <col min="12" max="12" width="9.85546875" bestFit="1" customWidth="1"/>
    <col min="13" max="13" width="9.42578125" bestFit="1" customWidth="1"/>
    <col min="14" max="14" width="9.85546875" bestFit="1" customWidth="1"/>
    <col min="15" max="15" width="9.42578125" bestFit="1" customWidth="1"/>
    <col min="16" max="16" width="9.85546875" bestFit="1" customWidth="1"/>
    <col min="17" max="17" width="9.42578125" bestFit="1" customWidth="1"/>
    <col min="18" max="18" width="9.85546875" bestFit="1" customWidth="1"/>
    <col min="19" max="19" width="9.42578125" bestFit="1" customWidth="1"/>
    <col min="20" max="20" width="10.5703125" bestFit="1" customWidth="1"/>
    <col min="21" max="21" width="9.42578125" bestFit="1" customWidth="1"/>
    <col min="22" max="22" width="10.42578125" bestFit="1" customWidth="1"/>
    <col min="23" max="23" width="47.42578125" customWidth="1"/>
  </cols>
  <sheetData>
    <row r="1" spans="1:23" s="9" customFormat="1" ht="17.45" customHeight="1" thickBot="1" x14ac:dyDescent="0.3">
      <c r="A1" s="265" t="s">
        <v>0</v>
      </c>
      <c r="B1" s="265" t="s">
        <v>2</v>
      </c>
      <c r="C1" s="265" t="s">
        <v>1</v>
      </c>
      <c r="D1" s="268" t="s">
        <v>3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70"/>
      <c r="W1" s="271" t="s">
        <v>25</v>
      </c>
    </row>
    <row r="2" spans="1:23" s="9" customFormat="1" ht="15.75" thickBot="1" x14ac:dyDescent="0.3">
      <c r="A2" s="266"/>
      <c r="B2" s="266"/>
      <c r="C2" s="266"/>
      <c r="D2" s="257">
        <v>44774</v>
      </c>
      <c r="E2" s="259"/>
      <c r="F2" s="257">
        <v>44805</v>
      </c>
      <c r="G2" s="259"/>
      <c r="H2" s="257">
        <v>44835</v>
      </c>
      <c r="I2" s="259"/>
      <c r="J2" s="257">
        <v>44866</v>
      </c>
      <c r="K2" s="259"/>
      <c r="L2" s="257">
        <v>44896</v>
      </c>
      <c r="M2" s="259"/>
      <c r="N2" s="257">
        <v>44927</v>
      </c>
      <c r="O2" s="259"/>
      <c r="P2" s="257">
        <v>44958</v>
      </c>
      <c r="Q2" s="259"/>
      <c r="R2" s="257">
        <v>44986</v>
      </c>
      <c r="S2" s="259"/>
      <c r="T2" s="257" t="s">
        <v>6</v>
      </c>
      <c r="U2" s="258"/>
      <c r="V2" s="259"/>
      <c r="W2" s="272"/>
    </row>
    <row r="3" spans="1:23" s="9" customFormat="1" ht="15.75" thickBot="1" x14ac:dyDescent="0.3">
      <c r="A3" s="267"/>
      <c r="B3" s="267"/>
      <c r="C3" s="267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 t="s">
        <v>32</v>
      </c>
      <c r="W3" s="273"/>
    </row>
    <row r="4" spans="1:23" x14ac:dyDescent="0.25">
      <c r="A4" s="5">
        <v>1</v>
      </c>
      <c r="B4" s="5" t="s">
        <v>33</v>
      </c>
      <c r="C4" s="5" t="s">
        <v>34</v>
      </c>
      <c r="D4" s="5">
        <v>0</v>
      </c>
      <c r="E4" s="5">
        <v>0</v>
      </c>
      <c r="F4" s="5">
        <v>0</v>
      </c>
      <c r="G4" s="5">
        <v>0</v>
      </c>
      <c r="H4" s="5">
        <v>2866.529</v>
      </c>
      <c r="I4" s="5">
        <v>851.279</v>
      </c>
      <c r="J4" s="5">
        <v>6935.7740000000003</v>
      </c>
      <c r="K4" s="5">
        <v>2005.01</v>
      </c>
      <c r="L4" s="5">
        <v>7871.3770000000004</v>
      </c>
      <c r="M4" s="5">
        <v>2708.6</v>
      </c>
      <c r="N4" s="5">
        <v>10203.81</v>
      </c>
      <c r="O4" s="5">
        <v>3335.61</v>
      </c>
      <c r="P4" s="5">
        <v>9207.7780000000002</v>
      </c>
      <c r="Q4" s="5">
        <v>2879.971</v>
      </c>
      <c r="R4" s="5">
        <v>7084.0190000000002</v>
      </c>
      <c r="S4" s="5">
        <v>2199.1370000000002</v>
      </c>
      <c r="T4" s="7">
        <f>SUM(H4,J4,L4,N4,P4,R4,F4,D4)</f>
        <v>44169.286999999997</v>
      </c>
      <c r="U4" s="7">
        <f>SUM(I4,K4,M4,O4,Q4,S4,G4,E4)</f>
        <v>13979.607</v>
      </c>
      <c r="V4" s="7">
        <f>SUM(T4:U4)</f>
        <v>58148.894</v>
      </c>
      <c r="W4" s="5"/>
    </row>
    <row r="5" spans="1:23" x14ac:dyDescent="0.25">
      <c r="A5" s="16">
        <v>2</v>
      </c>
      <c r="B5" s="16" t="s">
        <v>35</v>
      </c>
      <c r="C5" s="16">
        <v>21680602</v>
      </c>
      <c r="D5" s="16">
        <v>165.94380000000001</v>
      </c>
      <c r="E5" s="16">
        <v>0</v>
      </c>
      <c r="F5" s="16">
        <v>186.47280000000001</v>
      </c>
      <c r="G5" s="16">
        <v>0</v>
      </c>
      <c r="H5" s="16">
        <v>350.50409999999999</v>
      </c>
      <c r="I5" s="16">
        <v>60.839999999999996</v>
      </c>
      <c r="J5" s="16">
        <v>493.75350000000003</v>
      </c>
      <c r="K5" s="16">
        <v>102.51</v>
      </c>
      <c r="L5" s="16">
        <v>6012</v>
      </c>
      <c r="M5" s="16">
        <v>1482.3</v>
      </c>
      <c r="N5" s="16">
        <v>6417</v>
      </c>
      <c r="O5" s="16">
        <v>1062.9000000000001</v>
      </c>
      <c r="P5" s="16">
        <v>955.51200000000006</v>
      </c>
      <c r="Q5" s="16">
        <v>222.67349999999999</v>
      </c>
      <c r="R5" s="16">
        <v>4509.9000000000005</v>
      </c>
      <c r="S5" s="16">
        <v>924.30000000000007</v>
      </c>
      <c r="T5" s="22">
        <f t="shared" ref="T5:T6" si="0">SUM(H5,J5,L5,N5,P5,R5,F5,D5)</f>
        <v>19091.086200000002</v>
      </c>
      <c r="U5" s="22">
        <f t="shared" ref="U5:U6" si="1">SUM(I5,K5,M5,O5,Q5,S5,G5,E5)</f>
        <v>3855.5235000000002</v>
      </c>
      <c r="V5" s="22">
        <f t="shared" ref="V5:V6" si="2">SUM(T5:U5)</f>
        <v>22946.609700000001</v>
      </c>
      <c r="W5" s="16"/>
    </row>
    <row r="6" spans="1:23" x14ac:dyDescent="0.25">
      <c r="A6" s="16">
        <v>3</v>
      </c>
      <c r="B6" s="16" t="s">
        <v>36</v>
      </c>
      <c r="C6" s="16">
        <v>32750668</v>
      </c>
      <c r="D6" s="63">
        <v>0</v>
      </c>
      <c r="E6" s="63">
        <v>0</v>
      </c>
      <c r="F6" s="63">
        <v>0</v>
      </c>
      <c r="G6" s="63">
        <v>0</v>
      </c>
      <c r="H6" s="63">
        <v>552.06180000000006</v>
      </c>
      <c r="I6" s="63">
        <v>72.468000000000004</v>
      </c>
      <c r="J6" s="63">
        <v>1747.5606</v>
      </c>
      <c r="K6" s="63">
        <v>305.38260000000002</v>
      </c>
      <c r="L6" s="63">
        <v>1967.0724</v>
      </c>
      <c r="M6" s="63">
        <v>646.80930000000001</v>
      </c>
      <c r="N6" s="63">
        <v>2324.0376000000001</v>
      </c>
      <c r="O6" s="63">
        <v>474.19110000000001</v>
      </c>
      <c r="P6" s="63">
        <v>2019.8762999999999</v>
      </c>
      <c r="Q6" s="63">
        <v>543.31830000000002</v>
      </c>
      <c r="R6" s="63">
        <v>1575.8847000000001</v>
      </c>
      <c r="S6" s="63">
        <v>424.62180000000001</v>
      </c>
      <c r="T6" s="22">
        <f t="shared" si="0"/>
        <v>10186.493400000001</v>
      </c>
      <c r="U6" s="22">
        <f t="shared" si="1"/>
        <v>2466.7910999999999</v>
      </c>
      <c r="V6" s="22">
        <f t="shared" si="2"/>
        <v>12653.284500000002</v>
      </c>
      <c r="W6" s="16"/>
    </row>
    <row r="7" spans="1:23" s="128" customFormat="1" x14ac:dyDescent="0.25">
      <c r="A7" s="104">
        <v>4</v>
      </c>
      <c r="B7" s="104" t="s">
        <v>37</v>
      </c>
      <c r="C7" s="104">
        <v>32863684</v>
      </c>
      <c r="D7" s="130">
        <v>0</v>
      </c>
      <c r="E7" s="130">
        <v>0</v>
      </c>
      <c r="F7" s="130">
        <v>0</v>
      </c>
      <c r="G7" s="130">
        <v>0</v>
      </c>
      <c r="H7" s="128">
        <v>255.96629999999999</v>
      </c>
      <c r="I7" s="128">
        <v>22.823100000000004</v>
      </c>
      <c r="J7" s="128">
        <v>1165.3208999999999</v>
      </c>
      <c r="K7" s="128">
        <v>105.0795</v>
      </c>
      <c r="L7" s="128">
        <v>1203.4376999999999</v>
      </c>
      <c r="M7" s="128">
        <v>397.22580000000005</v>
      </c>
      <c r="N7" s="128">
        <v>1462.6098000000002</v>
      </c>
      <c r="O7" s="128">
        <v>260.81639999999999</v>
      </c>
      <c r="P7" s="128">
        <v>1196.3358000000001</v>
      </c>
      <c r="Q7" s="128">
        <v>332.24939999999998</v>
      </c>
      <c r="R7" s="128">
        <v>938.6739</v>
      </c>
      <c r="S7" s="128">
        <v>275.82750000000004</v>
      </c>
      <c r="T7" s="107">
        <f t="shared" ref="T7" si="3">SUM(H7,J7,L7,N7,P7,R7,F7,D7)</f>
        <v>6222.3444</v>
      </c>
      <c r="U7" s="107">
        <f t="shared" ref="U7" si="4">SUM(I7,K7,M7,O7,Q7,S7,G7,E7)</f>
        <v>1394.0217</v>
      </c>
      <c r="V7" s="107">
        <f t="shared" ref="V7" si="5">SUM(T7:U7)</f>
        <v>7616.3661000000002</v>
      </c>
      <c r="W7" s="104"/>
    </row>
    <row r="8" spans="1:23" x14ac:dyDescent="0.25">
      <c r="A8" s="16">
        <v>5</v>
      </c>
      <c r="B8" s="16" t="s">
        <v>38</v>
      </c>
      <c r="C8" s="16">
        <v>35884309</v>
      </c>
      <c r="D8" s="63">
        <v>0</v>
      </c>
      <c r="E8" s="63">
        <v>0</v>
      </c>
      <c r="F8" s="63">
        <v>0</v>
      </c>
      <c r="G8" s="63">
        <v>0</v>
      </c>
      <c r="H8" s="63">
        <v>19.685700000000001</v>
      </c>
      <c r="I8" s="63">
        <v>5.1660000000000004</v>
      </c>
      <c r="J8" s="63">
        <v>83.215800000000002</v>
      </c>
      <c r="K8" s="63">
        <v>37.477800000000002</v>
      </c>
      <c r="L8" s="63">
        <v>113.1327</v>
      </c>
      <c r="M8" s="63">
        <v>35.480700000000006</v>
      </c>
      <c r="N8" s="63">
        <v>121.99679999999999</v>
      </c>
      <c r="O8" s="63">
        <v>42.543900000000001</v>
      </c>
      <c r="P8" s="63">
        <v>107.5608</v>
      </c>
      <c r="Q8" s="63">
        <v>36.8127</v>
      </c>
      <c r="R8" s="63">
        <v>85.373099999999994</v>
      </c>
      <c r="S8" s="63">
        <v>26.232299999999999</v>
      </c>
      <c r="T8" s="22">
        <f t="shared" ref="T8" si="6">SUM(H8,J8,L8,N8,P8,R8,F8,D8)</f>
        <v>530.96490000000006</v>
      </c>
      <c r="U8" s="22">
        <f t="shared" ref="U8" si="7">SUM(I8,K8,M8,O8,Q8,S8,G8,E8)</f>
        <v>183.71340000000004</v>
      </c>
      <c r="V8" s="22">
        <f t="shared" ref="V8" si="8">SUM(T8:U8)</f>
        <v>714.67830000000004</v>
      </c>
      <c r="W8" s="16"/>
    </row>
    <row r="9" spans="1:23" ht="15.75" x14ac:dyDescent="0.25">
      <c r="A9" s="16">
        <v>6</v>
      </c>
      <c r="B9" s="16" t="s">
        <v>39</v>
      </c>
      <c r="C9" s="16">
        <v>24838038</v>
      </c>
      <c r="D9" s="63">
        <v>0</v>
      </c>
      <c r="E9" s="129">
        <v>2.8</v>
      </c>
      <c r="F9" s="63">
        <v>0</v>
      </c>
      <c r="G9" s="129">
        <v>2.8</v>
      </c>
      <c r="H9" s="63">
        <v>0</v>
      </c>
      <c r="I9" s="129">
        <v>26.038799999999998</v>
      </c>
      <c r="J9" s="63">
        <v>0</v>
      </c>
      <c r="K9" s="129">
        <v>92.610000000000014</v>
      </c>
      <c r="L9" s="63">
        <v>0</v>
      </c>
      <c r="M9" s="129">
        <v>111.24</v>
      </c>
      <c r="N9" s="63">
        <v>0</v>
      </c>
      <c r="O9" s="129">
        <v>116.3</v>
      </c>
      <c r="P9" s="63">
        <v>0</v>
      </c>
      <c r="Q9" s="129">
        <v>105.83280000000001</v>
      </c>
      <c r="R9" s="63">
        <v>0</v>
      </c>
      <c r="S9" s="129">
        <v>78.12</v>
      </c>
      <c r="T9" s="22">
        <f t="shared" ref="T9" si="9">SUM(H9,J9,L9,N9,P9,R9,F9,D9)</f>
        <v>0</v>
      </c>
      <c r="U9" s="22">
        <f t="shared" ref="U9" si="10">SUM(I9,K9,M9,O9,Q9,S9,G9,E9)</f>
        <v>535.74159999999995</v>
      </c>
      <c r="V9" s="22">
        <f t="shared" ref="V9" si="11">SUM(T9:U9)</f>
        <v>535.74159999999995</v>
      </c>
      <c r="W9" s="16"/>
    </row>
    <row r="10" spans="1:23" x14ac:dyDescent="0.25">
      <c r="A10" s="16">
        <v>7</v>
      </c>
      <c r="B10" s="16" t="s">
        <v>40</v>
      </c>
      <c r="C10" s="16">
        <v>32995660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5.2892999999999999</v>
      </c>
      <c r="J10" s="63">
        <v>0</v>
      </c>
      <c r="K10" s="63">
        <v>64.115100000000012</v>
      </c>
      <c r="L10" s="63">
        <v>11.0565</v>
      </c>
      <c r="M10" s="63">
        <v>92.845800000000011</v>
      </c>
      <c r="N10" s="63">
        <v>0</v>
      </c>
      <c r="O10" s="63">
        <v>102.3552</v>
      </c>
      <c r="P10" s="63">
        <v>0</v>
      </c>
      <c r="Q10" s="63">
        <v>90.288899999999998</v>
      </c>
      <c r="R10" s="63">
        <v>27.745200000000001</v>
      </c>
      <c r="S10" s="63">
        <v>62.254799999999996</v>
      </c>
      <c r="T10" s="22">
        <f t="shared" ref="T10" si="12">SUM(H10,J10,L10,N10,P10,R10,F10,D10)</f>
        <v>38.801699999999997</v>
      </c>
      <c r="U10" s="22">
        <f t="shared" ref="U10" si="13">SUM(I10,K10,M10,O10,Q10,S10,G10,E10)</f>
        <v>417.14910000000003</v>
      </c>
      <c r="V10" s="22">
        <f t="shared" ref="V10" si="14">SUM(T10:U10)</f>
        <v>455.95080000000002</v>
      </c>
      <c r="W10" s="16"/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B36" sqref="B36:W36"/>
    </sheetView>
  </sheetViews>
  <sheetFormatPr defaultRowHeight="15" x14ac:dyDescent="0.25"/>
  <cols>
    <col min="1" max="1" width="3.140625" bestFit="1" customWidth="1"/>
    <col min="2" max="2" width="53.28515625" bestFit="1" customWidth="1"/>
    <col min="3" max="3" width="9" bestFit="1" customWidth="1"/>
    <col min="4" max="4" width="10.140625" bestFit="1" customWidth="1"/>
    <col min="6" max="6" width="10.140625" bestFit="1" customWidth="1"/>
    <col min="8" max="8" width="9.28515625" bestFit="1" customWidth="1"/>
    <col min="10" max="19" width="9.28515625" bestFit="1" customWidth="1"/>
    <col min="20" max="20" width="10.42578125" bestFit="1" customWidth="1"/>
    <col min="21" max="21" width="9.28515625" bestFit="1" customWidth="1"/>
    <col min="22" max="22" width="10.28515625" bestFit="1" customWidth="1"/>
    <col min="23" max="23" width="47.42578125" customWidth="1"/>
  </cols>
  <sheetData>
    <row r="1" spans="1:23" ht="15.75" thickBot="1" x14ac:dyDescent="0.3">
      <c r="A1" s="263" t="s">
        <v>18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</row>
    <row r="2" spans="1:23" s="9" customFormat="1" ht="15.75" customHeight="1" thickBot="1" x14ac:dyDescent="0.3">
      <c r="A2" s="243" t="s">
        <v>0</v>
      </c>
      <c r="B2" s="246" t="s">
        <v>2</v>
      </c>
      <c r="C2" s="246" t="s">
        <v>1</v>
      </c>
      <c r="D2" s="249" t="s">
        <v>3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64"/>
      <c r="W2" s="260" t="s">
        <v>26</v>
      </c>
    </row>
    <row r="3" spans="1:23" s="9" customFormat="1" ht="15.75" thickBot="1" x14ac:dyDescent="0.3">
      <c r="A3" s="244"/>
      <c r="B3" s="247"/>
      <c r="C3" s="247"/>
      <c r="D3" s="255">
        <v>44774</v>
      </c>
      <c r="E3" s="256"/>
      <c r="F3" s="255">
        <v>44805</v>
      </c>
      <c r="G3" s="256"/>
      <c r="H3" s="255">
        <v>44835</v>
      </c>
      <c r="I3" s="256"/>
      <c r="J3" s="255">
        <v>44866</v>
      </c>
      <c r="K3" s="256"/>
      <c r="L3" s="255">
        <v>44896</v>
      </c>
      <c r="M3" s="256"/>
      <c r="N3" s="255">
        <v>44927</v>
      </c>
      <c r="O3" s="256"/>
      <c r="P3" s="255">
        <v>44958</v>
      </c>
      <c r="Q3" s="256"/>
      <c r="R3" s="255">
        <v>44986</v>
      </c>
      <c r="S3" s="256"/>
      <c r="T3" s="257" t="s">
        <v>6</v>
      </c>
      <c r="U3" s="258"/>
      <c r="V3" s="258"/>
      <c r="W3" s="261"/>
    </row>
    <row r="4" spans="1:23" s="9" customFormat="1" ht="15.75" thickBot="1" x14ac:dyDescent="0.3">
      <c r="A4" s="245"/>
      <c r="B4" s="248"/>
      <c r="C4" s="248"/>
      <c r="D4" s="10" t="s">
        <v>4</v>
      </c>
      <c r="E4" s="10" t="s">
        <v>5</v>
      </c>
      <c r="F4" s="10" t="s">
        <v>4</v>
      </c>
      <c r="G4" s="10" t="s">
        <v>5</v>
      </c>
      <c r="H4" s="10" t="s">
        <v>4</v>
      </c>
      <c r="I4" s="10" t="s">
        <v>5</v>
      </c>
      <c r="J4" s="10" t="s">
        <v>4</v>
      </c>
      <c r="K4" s="10" t="s">
        <v>5</v>
      </c>
      <c r="L4" s="10" t="s">
        <v>4</v>
      </c>
      <c r="M4" s="10" t="s">
        <v>5</v>
      </c>
      <c r="N4" s="10" t="s">
        <v>4</v>
      </c>
      <c r="O4" s="10" t="s">
        <v>5</v>
      </c>
      <c r="P4" s="10" t="s">
        <v>4</v>
      </c>
      <c r="Q4" s="10" t="s">
        <v>5</v>
      </c>
      <c r="R4" s="10" t="s">
        <v>4</v>
      </c>
      <c r="S4" s="10" t="s">
        <v>5</v>
      </c>
      <c r="T4" s="10" t="s">
        <v>4</v>
      </c>
      <c r="U4" s="10" t="s">
        <v>5</v>
      </c>
      <c r="V4" s="56"/>
      <c r="W4" s="262"/>
    </row>
    <row r="5" spans="1:23" ht="140.25" x14ac:dyDescent="0.25">
      <c r="A5" s="57">
        <v>1</v>
      </c>
      <c r="B5" s="58" t="s">
        <v>41</v>
      </c>
      <c r="C5" s="57">
        <v>33649363</v>
      </c>
      <c r="D5" s="59">
        <v>49.634999999999998</v>
      </c>
      <c r="E5" s="59">
        <v>45.036000000000001</v>
      </c>
      <c r="F5" s="59">
        <v>102.93300000000001</v>
      </c>
      <c r="G5" s="60">
        <v>39.633000000000003</v>
      </c>
      <c r="H5" s="59">
        <v>193.78399999999999</v>
      </c>
      <c r="I5" s="61">
        <v>386.05</v>
      </c>
      <c r="J5" s="59">
        <v>521.66399999999999</v>
      </c>
      <c r="K5" s="61">
        <v>891.46600000000001</v>
      </c>
      <c r="L5" s="59">
        <v>564.96</v>
      </c>
      <c r="M5" s="61">
        <v>1241.412</v>
      </c>
      <c r="N5" s="59">
        <v>626.39599999999996</v>
      </c>
      <c r="O5" s="61">
        <v>1236.704</v>
      </c>
      <c r="P5" s="59">
        <v>477.608</v>
      </c>
      <c r="Q5" s="61">
        <v>1126.5630000000001</v>
      </c>
      <c r="R5" s="59">
        <v>409.5</v>
      </c>
      <c r="S5" s="61">
        <v>869.36</v>
      </c>
      <c r="T5" s="57">
        <f t="shared" ref="T5:U5" si="0">SUM(H5,J5,L5,N5,P5,R5,F5,D5)</f>
        <v>2946.48</v>
      </c>
      <c r="U5" s="57">
        <f t="shared" si="0"/>
        <v>5836.2239999999993</v>
      </c>
      <c r="V5" s="57">
        <f t="shared" ref="V5" si="1">SUM(T5:U5)</f>
        <v>8782.7039999999997</v>
      </c>
      <c r="W5" s="62" t="s">
        <v>141</v>
      </c>
    </row>
    <row r="6" spans="1:23" ht="15.75" x14ac:dyDescent="0.25">
      <c r="B6" t="s">
        <v>103</v>
      </c>
      <c r="C6">
        <v>33126849</v>
      </c>
      <c r="D6" s="131">
        <v>1566.8689999999999</v>
      </c>
      <c r="E6" s="132">
        <v>0</v>
      </c>
      <c r="F6" s="133">
        <v>1715.5119999999999</v>
      </c>
      <c r="G6" s="132">
        <v>0</v>
      </c>
      <c r="H6" s="134">
        <v>7199.0529999999999</v>
      </c>
      <c r="I6" s="135">
        <v>747.03200000000004</v>
      </c>
      <c r="J6" s="136">
        <v>10108.787</v>
      </c>
      <c r="K6" s="135">
        <v>1764.8140000000001</v>
      </c>
      <c r="L6" s="136">
        <v>12139.931</v>
      </c>
      <c r="M6" s="136">
        <v>2374.2179999999998</v>
      </c>
      <c r="N6" s="136">
        <v>12372.362999999999</v>
      </c>
      <c r="O6" s="136">
        <v>2446.3879999999999</v>
      </c>
      <c r="P6" s="136">
        <v>11005.01</v>
      </c>
      <c r="Q6" s="135">
        <v>2171.0419999999999</v>
      </c>
      <c r="R6" s="136">
        <v>10099.223</v>
      </c>
      <c r="S6" s="136">
        <v>1753.644</v>
      </c>
      <c r="T6" s="57">
        <f t="shared" ref="T6" si="2">SUM(H6,J6,L6,N6,P6,R6,F6,D6)</f>
        <v>66206.748000000007</v>
      </c>
      <c r="U6" s="57">
        <f t="shared" ref="U6" si="3">SUM(I6,K6,M6,O6,Q6,S6,G6,E6)</f>
        <v>11257.138000000001</v>
      </c>
      <c r="V6" s="57">
        <f t="shared" ref="V6" si="4">SUM(T6:U6)</f>
        <v>77463.886000000013</v>
      </c>
    </row>
    <row r="7" spans="1:23" ht="16.5" thickBot="1" x14ac:dyDescent="0.3">
      <c r="B7" t="s">
        <v>135</v>
      </c>
      <c r="C7">
        <v>31943433</v>
      </c>
      <c r="H7" s="154">
        <v>0</v>
      </c>
      <c r="I7" s="155">
        <v>8</v>
      </c>
      <c r="J7" s="154">
        <v>22.5</v>
      </c>
      <c r="K7" s="155">
        <v>103.5</v>
      </c>
      <c r="L7" s="154">
        <v>22.5</v>
      </c>
      <c r="M7" s="155">
        <v>136.80000000000001</v>
      </c>
      <c r="N7" s="154">
        <v>22.5</v>
      </c>
      <c r="O7" s="155">
        <v>149.4</v>
      </c>
      <c r="P7" s="154">
        <v>22.5</v>
      </c>
      <c r="Q7" s="155">
        <v>137.69999999999999</v>
      </c>
      <c r="R7" s="154">
        <v>22.5</v>
      </c>
      <c r="S7" s="156">
        <v>105.3</v>
      </c>
      <c r="T7" s="57">
        <f t="shared" ref="T7" si="5">SUM(H7,J7,L7,N7,P7,R7,F7,D7)</f>
        <v>112.5</v>
      </c>
      <c r="U7" s="57">
        <f t="shared" ref="U7" si="6">SUM(I7,K7,M7,O7,Q7,S7,G7,E7)</f>
        <v>640.70000000000005</v>
      </c>
      <c r="V7" s="57">
        <f t="shared" ref="V7" si="7">SUM(T7:U7)</f>
        <v>753.2</v>
      </c>
    </row>
    <row r="8" spans="1:23" ht="16.5" thickBot="1" x14ac:dyDescent="0.3">
      <c r="B8" t="s">
        <v>136</v>
      </c>
      <c r="C8">
        <v>32644469</v>
      </c>
      <c r="H8" s="123"/>
      <c r="I8" s="118">
        <v>11.186</v>
      </c>
      <c r="J8" s="123"/>
      <c r="K8" s="118">
        <v>60.764000000000003</v>
      </c>
      <c r="L8" s="123"/>
      <c r="M8" s="118">
        <v>73.774000000000001</v>
      </c>
      <c r="N8" s="123"/>
      <c r="O8" s="118">
        <v>74.795000000000002</v>
      </c>
      <c r="P8" s="123"/>
      <c r="Q8" s="118">
        <v>67.367999999999995</v>
      </c>
      <c r="R8" s="157"/>
      <c r="S8" s="120">
        <v>51.582000000000001</v>
      </c>
      <c r="T8" s="57">
        <f t="shared" ref="T8" si="8">SUM(H8,J8,L8,N8,P8,R8,F8,D8)</f>
        <v>0</v>
      </c>
      <c r="U8" s="57">
        <f t="shared" ref="U8" si="9">SUM(I8,K8,M8,O8,Q8,S8,G8,E8)</f>
        <v>339.46899999999999</v>
      </c>
      <c r="V8" s="57">
        <f t="shared" ref="V8" si="10">SUM(T8:U8)</f>
        <v>339.46899999999999</v>
      </c>
    </row>
  </sheetData>
  <mergeCells count="15">
    <mergeCell ref="A1:W1"/>
    <mergeCell ref="A2:A4"/>
    <mergeCell ref="B2:B4"/>
    <mergeCell ref="C2:C4"/>
    <mergeCell ref="D2:V2"/>
    <mergeCell ref="W2:W4"/>
    <mergeCell ref="D3:E3"/>
    <mergeCell ref="F3:G3"/>
    <mergeCell ref="H3:I3"/>
    <mergeCell ref="J3:K3"/>
    <mergeCell ref="L3:M3"/>
    <mergeCell ref="N3:O3"/>
    <mergeCell ref="P3:Q3"/>
    <mergeCell ref="R3:S3"/>
    <mergeCell ref="T3:V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85" zoomScaleNormal="85" workbookViewId="0">
      <selection activeCell="B36" sqref="B36:W36"/>
    </sheetView>
  </sheetViews>
  <sheetFormatPr defaultRowHeight="15" x14ac:dyDescent="0.25"/>
  <cols>
    <col min="1" max="1" width="3.28515625" bestFit="1" customWidth="1"/>
    <col min="2" max="2" width="23" bestFit="1" customWidth="1"/>
    <col min="3" max="3" width="9.85546875" bestFit="1" customWidth="1"/>
    <col min="4" max="4" width="13.42578125" bestFit="1" customWidth="1"/>
    <col min="5" max="5" width="10.7109375" bestFit="1" customWidth="1"/>
    <col min="6" max="6" width="13.42578125" bestFit="1" customWidth="1"/>
    <col min="7" max="7" width="12.28515625" bestFit="1" customWidth="1"/>
    <col min="8" max="8" width="13.42578125" bestFit="1" customWidth="1"/>
    <col min="9" max="9" width="12.28515625" bestFit="1" customWidth="1"/>
    <col min="10" max="10" width="14.42578125" bestFit="1" customWidth="1"/>
    <col min="11" max="11" width="13.42578125" bestFit="1" customWidth="1"/>
    <col min="12" max="12" width="14.42578125" bestFit="1" customWidth="1"/>
    <col min="13" max="13" width="13.42578125" bestFit="1" customWidth="1"/>
    <col min="14" max="14" width="14.42578125" bestFit="1" customWidth="1"/>
    <col min="15" max="15" width="13.42578125" bestFit="1" customWidth="1"/>
    <col min="16" max="16" width="14.42578125" bestFit="1" customWidth="1"/>
    <col min="17" max="17" width="13.42578125" bestFit="1" customWidth="1"/>
    <col min="18" max="18" width="14.42578125" bestFit="1" customWidth="1"/>
    <col min="19" max="19" width="13.42578125" bestFit="1" customWidth="1"/>
    <col min="20" max="22" width="14.140625" bestFit="1" customWidth="1"/>
    <col min="23" max="23" width="10" bestFit="1" customWidth="1"/>
  </cols>
  <sheetData>
    <row r="1" spans="1:23" s="9" customFormat="1" ht="15.75" thickBot="1" x14ac:dyDescent="0.3">
      <c r="A1" s="265" t="s">
        <v>0</v>
      </c>
      <c r="B1" s="265" t="s">
        <v>2</v>
      </c>
      <c r="C1" s="265" t="s">
        <v>1</v>
      </c>
      <c r="D1" s="268" t="s">
        <v>3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70"/>
      <c r="W1" s="271" t="s">
        <v>25</v>
      </c>
    </row>
    <row r="2" spans="1:23" s="9" customFormat="1" ht="15.75" thickBot="1" x14ac:dyDescent="0.3">
      <c r="A2" s="266"/>
      <c r="B2" s="266"/>
      <c r="C2" s="266"/>
      <c r="D2" s="257">
        <v>44774</v>
      </c>
      <c r="E2" s="259"/>
      <c r="F2" s="257">
        <v>44805</v>
      </c>
      <c r="G2" s="259"/>
      <c r="H2" s="257">
        <v>44835</v>
      </c>
      <c r="I2" s="259"/>
      <c r="J2" s="257">
        <v>44866</v>
      </c>
      <c r="K2" s="259"/>
      <c r="L2" s="257">
        <v>44896</v>
      </c>
      <c r="M2" s="259"/>
      <c r="N2" s="257">
        <v>44927</v>
      </c>
      <c r="O2" s="259"/>
      <c r="P2" s="257">
        <v>44958</v>
      </c>
      <c r="Q2" s="259"/>
      <c r="R2" s="257">
        <v>44986</v>
      </c>
      <c r="S2" s="259"/>
      <c r="T2" s="257" t="s">
        <v>6</v>
      </c>
      <c r="U2" s="258"/>
      <c r="V2" s="259"/>
      <c r="W2" s="272"/>
    </row>
    <row r="3" spans="1:23" s="9" customFormat="1" ht="15.75" thickBot="1" x14ac:dyDescent="0.3">
      <c r="A3" s="267"/>
      <c r="B3" s="267"/>
      <c r="C3" s="267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 t="s">
        <v>32</v>
      </c>
      <c r="W3" s="273"/>
    </row>
    <row r="4" spans="1:23" x14ac:dyDescent="0.25">
      <c r="A4" s="5">
        <v>1</v>
      </c>
      <c r="B4" s="5" t="s">
        <v>44</v>
      </c>
      <c r="C4" s="5">
        <v>40538421</v>
      </c>
      <c r="D4" s="47">
        <v>25162.441200000001</v>
      </c>
      <c r="E4" s="47">
        <v>952.92523800000015</v>
      </c>
      <c r="F4" s="47">
        <v>29098.172699999999</v>
      </c>
      <c r="G4" s="47">
        <v>2670.3410940000003</v>
      </c>
      <c r="H4" s="47">
        <v>53003.574000000001</v>
      </c>
      <c r="I4" s="47">
        <v>4472.6084999999994</v>
      </c>
      <c r="J4" s="47">
        <v>133072.2684</v>
      </c>
      <c r="K4" s="47">
        <v>19373.355900000002</v>
      </c>
      <c r="L4" s="47">
        <v>158603.46300000002</v>
      </c>
      <c r="M4" s="47">
        <v>30663.777600000001</v>
      </c>
      <c r="N4" s="47">
        <v>172453.6305</v>
      </c>
      <c r="O4" s="47">
        <v>29829.005999999998</v>
      </c>
      <c r="P4" s="47">
        <v>155189.75400000002</v>
      </c>
      <c r="Q4" s="47">
        <v>26960.157900000002</v>
      </c>
      <c r="R4" s="47">
        <v>134044.66710000002</v>
      </c>
      <c r="S4" s="47">
        <v>22596.074100000002</v>
      </c>
      <c r="T4" s="47">
        <f t="shared" ref="T4:U4" si="0">SUM(H4,J4,L4,N4,P4,R4,F4,D4)</f>
        <v>860627.97090000007</v>
      </c>
      <c r="U4" s="47">
        <f t="shared" si="0"/>
        <v>137518.24633200001</v>
      </c>
      <c r="V4" s="47">
        <f t="shared" ref="V4" si="1">SUM(T4:U4)</f>
        <v>998146.21723200008</v>
      </c>
      <c r="W4" s="5"/>
    </row>
    <row r="5" spans="1:23" s="2" customFormat="1" ht="15.75" x14ac:dyDescent="0.25">
      <c r="A5" s="89"/>
      <c r="B5" s="89" t="s">
        <v>147</v>
      </c>
      <c r="C5" s="89">
        <v>37739041</v>
      </c>
      <c r="D5" s="193">
        <v>3762.15</v>
      </c>
      <c r="E5" s="193">
        <v>173.25</v>
      </c>
      <c r="F5" s="193">
        <v>4472</v>
      </c>
      <c r="G5" s="193">
        <v>220.5</v>
      </c>
      <c r="H5" s="194">
        <v>1746.2070000000001</v>
      </c>
      <c r="I5" s="194">
        <v>185.16800000000001</v>
      </c>
      <c r="J5" s="194">
        <v>5104.4129999999996</v>
      </c>
      <c r="K5" s="194">
        <v>510.50799999999998</v>
      </c>
      <c r="L5" s="194">
        <v>32388</v>
      </c>
      <c r="M5" s="194">
        <v>4391</v>
      </c>
      <c r="N5" s="194">
        <v>27045</v>
      </c>
      <c r="O5" s="194">
        <v>3141</v>
      </c>
      <c r="P5" s="194">
        <v>27046</v>
      </c>
      <c r="Q5" s="194">
        <v>3500</v>
      </c>
      <c r="R5" s="194">
        <v>25210</v>
      </c>
      <c r="S5" s="194">
        <v>3099</v>
      </c>
      <c r="T5" s="195">
        <f t="shared" ref="T5" si="2">SUM(H5,J5,L5,N5,P5,R5,F5,D5)</f>
        <v>126773.76999999999</v>
      </c>
      <c r="U5" s="195">
        <f t="shared" ref="U5" si="3">SUM(I5,K5,M5,O5,Q5,S5,G5,E5)</f>
        <v>15220.425999999999</v>
      </c>
      <c r="V5" s="195">
        <f t="shared" ref="V5" si="4">SUM(T5:U5)</f>
        <v>141994.196</v>
      </c>
      <c r="W5" s="89" t="s">
        <v>148</v>
      </c>
    </row>
    <row r="6" spans="1:23" x14ac:dyDescent="0.25">
      <c r="A6" s="88"/>
      <c r="B6" s="88" t="s">
        <v>149</v>
      </c>
      <c r="C6" s="88">
        <v>34422684</v>
      </c>
      <c r="D6" s="88"/>
      <c r="E6" s="88"/>
      <c r="F6" s="88"/>
      <c r="G6" s="88"/>
      <c r="H6" s="196">
        <v>26.73</v>
      </c>
      <c r="I6" s="88"/>
      <c r="J6" s="196">
        <v>75.960000000000008</v>
      </c>
      <c r="K6" s="88"/>
      <c r="L6" s="196">
        <v>98.460000000000008</v>
      </c>
      <c r="M6" s="88"/>
      <c r="N6" s="196">
        <v>105.75</v>
      </c>
      <c r="O6" s="88"/>
      <c r="P6" s="196">
        <v>109.8</v>
      </c>
      <c r="Q6" s="88"/>
      <c r="R6" s="196">
        <v>86.22</v>
      </c>
      <c r="S6" s="88"/>
      <c r="T6" s="195">
        <f t="shared" ref="T6" si="5">SUM(H6,J6,L6,N6,P6,R6,F6,D6)</f>
        <v>502.92000000000007</v>
      </c>
      <c r="U6" s="195">
        <f t="shared" ref="U6" si="6">SUM(I6,K6,M6,O6,Q6,S6,G6,E6)</f>
        <v>0</v>
      </c>
      <c r="V6" s="195">
        <f t="shared" ref="V6" si="7">SUM(T6:U6)</f>
        <v>502.92000000000007</v>
      </c>
      <c r="W6" s="88" t="s">
        <v>84</v>
      </c>
    </row>
    <row r="7" spans="1:23" ht="15.75" x14ac:dyDescent="0.25">
      <c r="A7" s="88"/>
      <c r="B7" s="88" t="s">
        <v>150</v>
      </c>
      <c r="C7" s="88">
        <v>241206</v>
      </c>
      <c r="D7" s="88"/>
      <c r="E7" s="88"/>
      <c r="F7" s="88"/>
      <c r="G7" s="88"/>
      <c r="H7" s="94">
        <v>0</v>
      </c>
      <c r="I7" s="95">
        <v>1.4337</v>
      </c>
      <c r="J7" s="94">
        <v>0</v>
      </c>
      <c r="K7" s="95">
        <v>10.636199999999999</v>
      </c>
      <c r="L7" s="94">
        <v>0</v>
      </c>
      <c r="M7" s="95">
        <v>12.9618</v>
      </c>
      <c r="N7" s="94">
        <v>0</v>
      </c>
      <c r="O7" s="95">
        <v>13.104000000000001</v>
      </c>
      <c r="P7" s="94">
        <v>0</v>
      </c>
      <c r="Q7" s="95">
        <v>12.0312</v>
      </c>
      <c r="R7" s="94">
        <v>0</v>
      </c>
      <c r="S7" s="95">
        <v>8.3249999999999993</v>
      </c>
      <c r="T7" s="195">
        <f t="shared" ref="T7" si="8">SUM(H7,J7,L7,N7,P7,R7,F7,D7)</f>
        <v>0</v>
      </c>
      <c r="U7" s="195">
        <f t="shared" ref="U7" si="9">SUM(I7,K7,M7,O7,Q7,S7,G7,E7)</f>
        <v>58.491900000000001</v>
      </c>
      <c r="V7" s="195">
        <f t="shared" ref="V7" si="10">SUM(T7:U7)</f>
        <v>58.491900000000001</v>
      </c>
      <c r="W7" s="88"/>
    </row>
    <row r="8" spans="1:23" x14ac:dyDescent="0.25">
      <c r="A8" s="88"/>
      <c r="B8" s="88" t="s">
        <v>151</v>
      </c>
      <c r="C8" s="88">
        <v>38290763</v>
      </c>
      <c r="D8" s="88">
        <v>7.3431000000000006</v>
      </c>
      <c r="E8" s="88"/>
      <c r="F8" s="88">
        <v>9.4652999999999992</v>
      </c>
      <c r="G8" s="88"/>
      <c r="H8" s="88">
        <v>22.258800000000001</v>
      </c>
      <c r="I8" s="88"/>
      <c r="J8" s="88">
        <v>52.310699999999997</v>
      </c>
      <c r="K8" s="88"/>
      <c r="L8" s="88">
        <v>73.454400000000007</v>
      </c>
      <c r="M8" s="88"/>
      <c r="N8" s="88">
        <v>86.968800000000002</v>
      </c>
      <c r="O8" s="88"/>
      <c r="P8" s="88">
        <v>70.553700000000006</v>
      </c>
      <c r="Q8" s="88"/>
      <c r="R8" s="88">
        <v>64.3446</v>
      </c>
      <c r="S8" s="88"/>
      <c r="T8" s="195">
        <f t="shared" ref="T8" si="11">SUM(H8,J8,L8,N8,P8,R8,F8,D8)</f>
        <v>386.69940000000003</v>
      </c>
      <c r="U8" s="195">
        <f t="shared" ref="U8" si="12">SUM(I8,K8,M8,O8,Q8,S8,G8,E8)</f>
        <v>0</v>
      </c>
      <c r="V8" s="195">
        <f t="shared" ref="V8" si="13">SUM(T8:U8)</f>
        <v>386.69940000000003</v>
      </c>
      <c r="W8" s="88" t="s">
        <v>84</v>
      </c>
    </row>
    <row r="9" spans="1:23" ht="16.5" thickBot="1" x14ac:dyDescent="0.3">
      <c r="A9" s="88"/>
      <c r="B9" s="88" t="s">
        <v>152</v>
      </c>
      <c r="C9" s="88">
        <v>31025059</v>
      </c>
      <c r="D9" s="88"/>
      <c r="E9" s="88"/>
      <c r="F9" s="88"/>
      <c r="G9" s="88"/>
      <c r="H9" s="197">
        <v>0.84099999999999997</v>
      </c>
      <c r="I9" s="88"/>
      <c r="J9" s="197">
        <v>133.32300000000001</v>
      </c>
      <c r="K9" s="88"/>
      <c r="L9" s="197">
        <v>175.255</v>
      </c>
      <c r="M9" s="88"/>
      <c r="N9" s="197">
        <v>179.89400000000001</v>
      </c>
      <c r="O9" s="88"/>
      <c r="P9" s="198">
        <v>159.88800000000001</v>
      </c>
      <c r="Q9" s="88"/>
      <c r="R9" s="199">
        <v>117.65300000000001</v>
      </c>
      <c r="S9" s="88"/>
      <c r="T9" s="195">
        <f t="shared" ref="T9" si="14">SUM(H9,J9,L9,N9,P9,R9,F9,D9)</f>
        <v>766.85400000000004</v>
      </c>
      <c r="U9" s="195">
        <f t="shared" ref="U9" si="15">SUM(I9,K9,M9,O9,Q9,S9,G9,E9)</f>
        <v>0</v>
      </c>
      <c r="V9" s="195">
        <f t="shared" ref="V9" si="16">SUM(T9:U9)</f>
        <v>766.85400000000004</v>
      </c>
      <c r="W9" s="88"/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workbookViewId="0">
      <selection activeCell="B36" sqref="B36:W36"/>
    </sheetView>
  </sheetViews>
  <sheetFormatPr defaultRowHeight="15" x14ac:dyDescent="0.25"/>
  <sheetData>
    <row r="1" spans="1:23" ht="15.75" thickBot="1" x14ac:dyDescent="0.3">
      <c r="A1" s="243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1"/>
      <c r="W1" s="252" t="s">
        <v>25</v>
      </c>
    </row>
    <row r="2" spans="1:23" ht="15.75" thickBot="1" x14ac:dyDescent="0.3">
      <c r="A2" s="244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7" t="s">
        <v>6</v>
      </c>
      <c r="U2" s="258"/>
      <c r="V2" s="259"/>
      <c r="W2" s="253"/>
    </row>
    <row r="3" spans="1:23" x14ac:dyDescent="0.25">
      <c r="A3" s="274"/>
      <c r="B3" s="275"/>
      <c r="C3" s="275"/>
      <c r="D3" s="183" t="s">
        <v>4</v>
      </c>
      <c r="E3" s="183" t="s">
        <v>5</v>
      </c>
      <c r="F3" s="183" t="s">
        <v>4</v>
      </c>
      <c r="G3" s="183" t="s">
        <v>5</v>
      </c>
      <c r="H3" s="183" t="s">
        <v>4</v>
      </c>
      <c r="I3" s="183" t="s">
        <v>5</v>
      </c>
      <c r="J3" s="183" t="s">
        <v>4</v>
      </c>
      <c r="K3" s="183" t="s">
        <v>5</v>
      </c>
      <c r="L3" s="183" t="s">
        <v>4</v>
      </c>
      <c r="M3" s="183" t="s">
        <v>5</v>
      </c>
      <c r="N3" s="183" t="s">
        <v>4</v>
      </c>
      <c r="O3" s="183" t="s">
        <v>5</v>
      </c>
      <c r="P3" s="183" t="s">
        <v>4</v>
      </c>
      <c r="Q3" s="183" t="s">
        <v>5</v>
      </c>
      <c r="R3" s="183" t="s">
        <v>4</v>
      </c>
      <c r="S3" s="183" t="s">
        <v>5</v>
      </c>
      <c r="T3" s="183" t="s">
        <v>4</v>
      </c>
      <c r="U3" s="183" t="s">
        <v>5</v>
      </c>
      <c r="V3" s="183" t="s">
        <v>32</v>
      </c>
      <c r="W3" s="276"/>
    </row>
    <row r="4" spans="1:23" ht="25.5" x14ac:dyDescent="0.25">
      <c r="A4" s="19">
        <v>1</v>
      </c>
      <c r="B4" s="16" t="s">
        <v>153</v>
      </c>
      <c r="C4" s="19">
        <v>31653320</v>
      </c>
      <c r="D4" s="22"/>
      <c r="E4" s="22"/>
      <c r="F4" s="22"/>
      <c r="G4" s="22"/>
      <c r="H4" s="200"/>
      <c r="I4" s="200"/>
      <c r="J4" s="88">
        <v>3231.7416000000003</v>
      </c>
      <c r="K4" s="88">
        <v>552.00510000000008</v>
      </c>
      <c r="L4" s="88">
        <v>5080.4540999999999</v>
      </c>
      <c r="M4" s="88">
        <v>950.17320000000007</v>
      </c>
      <c r="N4" s="88">
        <v>5702.3199000000004</v>
      </c>
      <c r="O4" s="88">
        <v>862.65629999999999</v>
      </c>
      <c r="P4" s="88">
        <v>4938.6563999999998</v>
      </c>
      <c r="Q4" s="88">
        <v>840.72149999999999</v>
      </c>
      <c r="R4" s="88">
        <v>4140.2879999999996</v>
      </c>
      <c r="S4" s="88">
        <v>687.41909999999996</v>
      </c>
      <c r="T4" s="22">
        <f>SUM(H4,J4,L4,N4,P4,R4,F4,D4)</f>
        <v>23093.46</v>
      </c>
      <c r="U4" s="22">
        <f>SUM(I4,K4,M4,O4,Q4,S4,G4,E4)</f>
        <v>3892.9752000000003</v>
      </c>
      <c r="V4" s="22">
        <f>SUM(T4:U4)</f>
        <v>26986.4352</v>
      </c>
      <c r="W4" s="39" t="s">
        <v>84</v>
      </c>
    </row>
    <row r="5" spans="1:23" ht="15.75" x14ac:dyDescent="0.25">
      <c r="A5" s="88"/>
      <c r="B5" s="88" t="s">
        <v>154</v>
      </c>
      <c r="C5" s="88">
        <v>34458071</v>
      </c>
      <c r="D5" s="88"/>
      <c r="E5" s="88"/>
      <c r="F5" s="88"/>
      <c r="G5" s="88"/>
      <c r="H5" s="88"/>
      <c r="I5" s="201">
        <v>3.8232000000000004</v>
      </c>
      <c r="J5" s="201">
        <v>214.67250000000001</v>
      </c>
      <c r="K5" s="201">
        <v>116.0928</v>
      </c>
      <c r="L5" s="201">
        <v>338.86169999999998</v>
      </c>
      <c r="M5" s="201">
        <v>162.63900000000001</v>
      </c>
      <c r="N5" s="201">
        <v>365.59530000000001</v>
      </c>
      <c r="O5" s="201">
        <v>184.25790000000001</v>
      </c>
      <c r="P5" s="201">
        <v>317.38320000000004</v>
      </c>
      <c r="Q5" s="201">
        <v>160.73190000000002</v>
      </c>
      <c r="R5" s="201">
        <v>251.0874</v>
      </c>
      <c r="S5" s="201">
        <v>127.52910000000001</v>
      </c>
      <c r="T5" s="22">
        <f>SUM(H5,J5,L5,N5,P5,R5,F5,D5)</f>
        <v>1487.6001000000001</v>
      </c>
      <c r="U5" s="22">
        <f>SUM(I5,K5,M5,O5,Q5,S5,G5,E5)</f>
        <v>755.07389999999998</v>
      </c>
      <c r="V5" s="22">
        <f>SUM(T5:U5)</f>
        <v>2242.674</v>
      </c>
      <c r="W5" s="88"/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="70" zoomScaleNormal="70" workbookViewId="0">
      <selection activeCell="B36" sqref="B36:W36"/>
    </sheetView>
  </sheetViews>
  <sheetFormatPr defaultRowHeight="15" x14ac:dyDescent="0.25"/>
  <cols>
    <col min="1" max="1" width="9" style="3" bestFit="1" customWidth="1"/>
    <col min="2" max="2" width="26.85546875" bestFit="1" customWidth="1"/>
    <col min="3" max="3" width="15" style="3" customWidth="1"/>
    <col min="4" max="5" width="9" bestFit="1" customWidth="1"/>
    <col min="6" max="6" width="13.5703125" bestFit="1" customWidth="1"/>
    <col min="7" max="7" width="14.28515625" customWidth="1"/>
    <col min="8" max="11" width="12.7109375" bestFit="1" customWidth="1"/>
    <col min="12" max="12" width="14.85546875" bestFit="1" customWidth="1"/>
    <col min="13" max="13" width="12.7109375" bestFit="1" customWidth="1"/>
    <col min="14" max="14" width="14.85546875" bestFit="1" customWidth="1"/>
    <col min="15" max="19" width="12.7109375" bestFit="1" customWidth="1"/>
    <col min="20" max="22" width="9" bestFit="1" customWidth="1"/>
  </cols>
  <sheetData>
    <row r="1" spans="1:23" s="9" customFormat="1" ht="15.75" thickBot="1" x14ac:dyDescent="0.3">
      <c r="A1" s="243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1"/>
      <c r="W1" s="252" t="s">
        <v>25</v>
      </c>
    </row>
    <row r="2" spans="1:23" s="9" customFormat="1" ht="15.75" thickBot="1" x14ac:dyDescent="0.3">
      <c r="A2" s="244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7" t="s">
        <v>6</v>
      </c>
      <c r="U2" s="258"/>
      <c r="V2" s="259"/>
      <c r="W2" s="253"/>
    </row>
    <row r="3" spans="1:23" s="9" customFormat="1" ht="15.75" thickBot="1" x14ac:dyDescent="0.3">
      <c r="A3" s="245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 t="s">
        <v>32</v>
      </c>
      <c r="W3" s="254"/>
    </row>
    <row r="4" spans="1:23" x14ac:dyDescent="0.25">
      <c r="A4" s="4">
        <v>1</v>
      </c>
      <c r="B4" s="5" t="s">
        <v>46</v>
      </c>
      <c r="C4" s="4">
        <v>31916457</v>
      </c>
      <c r="D4" s="7"/>
      <c r="E4" s="7"/>
      <c r="F4" s="7"/>
      <c r="G4" s="7"/>
      <c r="H4" s="43">
        <v>62.649900000000002</v>
      </c>
      <c r="I4" s="43">
        <v>24.428700000000003</v>
      </c>
      <c r="J4" s="43">
        <v>820.10160000000008</v>
      </c>
      <c r="K4" s="43">
        <v>288.25650000000002</v>
      </c>
      <c r="L4" s="43">
        <v>1026.3852000000002</v>
      </c>
      <c r="M4" s="43">
        <v>372.05459999999999</v>
      </c>
      <c r="N4" s="43">
        <v>1099.1807999999999</v>
      </c>
      <c r="O4" s="43">
        <v>404.06310000000002</v>
      </c>
      <c r="P4" s="43">
        <v>956.75850000000003</v>
      </c>
      <c r="Q4" s="43">
        <v>352.50569999999999</v>
      </c>
      <c r="R4" s="43">
        <v>799.33140000000003</v>
      </c>
      <c r="S4" s="43">
        <v>282.82050000000004</v>
      </c>
      <c r="T4" s="7">
        <f>SUM(H4,J4,L4,N4,P4,R4,F4,D4)</f>
        <v>4764.4074000000001</v>
      </c>
      <c r="U4" s="7">
        <f>SUM(I4,K4,M4,O4,Q4,S4,G4,E4)</f>
        <v>1724.1291000000001</v>
      </c>
      <c r="V4" s="7">
        <f>SUM(T4:U4)</f>
        <v>6488.5365000000002</v>
      </c>
      <c r="W4" s="44"/>
    </row>
    <row r="5" spans="1:23" ht="14.45" customHeight="1" x14ac:dyDescent="0.25">
      <c r="A5" s="19">
        <v>2</v>
      </c>
      <c r="B5" s="16" t="s">
        <v>47</v>
      </c>
      <c r="C5" s="19">
        <v>32973584</v>
      </c>
      <c r="D5" s="45">
        <v>0</v>
      </c>
      <c r="E5" s="45">
        <v>0.57690000000000008</v>
      </c>
      <c r="F5" s="45">
        <v>0</v>
      </c>
      <c r="G5" s="45">
        <v>3.5613000000000001</v>
      </c>
      <c r="H5" s="45">
        <v>179.1234</v>
      </c>
      <c r="I5" s="45">
        <v>46.813500000000005</v>
      </c>
      <c r="J5" s="45">
        <v>774.6327</v>
      </c>
      <c r="K5" s="45">
        <v>208.7577</v>
      </c>
      <c r="L5" s="45">
        <v>916.28550000000007</v>
      </c>
      <c r="M5" s="45">
        <v>251.83260000000001</v>
      </c>
      <c r="N5" s="45">
        <v>1053.1989000000001</v>
      </c>
      <c r="O5" s="45">
        <v>273.4119</v>
      </c>
      <c r="P5" s="45">
        <v>901.93320000000006</v>
      </c>
      <c r="Q5" s="45">
        <v>236.79450000000003</v>
      </c>
      <c r="R5" s="45">
        <v>742.25250000000005</v>
      </c>
      <c r="S5" s="45">
        <v>187.97400000000002</v>
      </c>
      <c r="T5" s="22">
        <f t="shared" ref="T5:U8" si="0">SUM(H5,J5,L5,N5,P5,R5,F5,D5)</f>
        <v>4567.4261999999999</v>
      </c>
      <c r="U5" s="22">
        <f t="shared" si="0"/>
        <v>1209.7224000000001</v>
      </c>
      <c r="V5" s="22">
        <f t="shared" ref="V5:V8" si="1">SUM(T5:U5)</f>
        <v>5777.1486000000004</v>
      </c>
      <c r="W5" s="39"/>
    </row>
    <row r="6" spans="1:23" x14ac:dyDescent="0.25">
      <c r="A6" s="19">
        <v>3</v>
      </c>
      <c r="B6" s="22" t="s">
        <v>48</v>
      </c>
      <c r="C6" s="19" t="s">
        <v>49</v>
      </c>
      <c r="D6" s="22"/>
      <c r="E6" s="22"/>
      <c r="F6" s="22"/>
      <c r="G6" s="22"/>
      <c r="H6" s="46">
        <v>117</v>
      </c>
      <c r="I6" s="46">
        <v>63</v>
      </c>
      <c r="J6" s="46">
        <v>243</v>
      </c>
      <c r="K6" s="46">
        <v>117</v>
      </c>
      <c r="L6" s="46">
        <v>243</v>
      </c>
      <c r="M6" s="46">
        <v>117</v>
      </c>
      <c r="N6" s="46">
        <v>243</v>
      </c>
      <c r="O6" s="46">
        <v>117</v>
      </c>
      <c r="P6" s="46">
        <v>243</v>
      </c>
      <c r="Q6" s="46">
        <v>117</v>
      </c>
      <c r="R6" s="46">
        <v>243</v>
      </c>
      <c r="S6" s="46">
        <v>117</v>
      </c>
      <c r="T6" s="22">
        <f t="shared" si="0"/>
        <v>1332</v>
      </c>
      <c r="U6" s="22">
        <f t="shared" si="0"/>
        <v>648</v>
      </c>
      <c r="V6" s="22">
        <f t="shared" si="1"/>
        <v>1980</v>
      </c>
      <c r="W6" s="39"/>
    </row>
    <row r="7" spans="1:23" x14ac:dyDescent="0.25">
      <c r="A7" s="19">
        <v>4</v>
      </c>
      <c r="B7" s="16" t="s">
        <v>50</v>
      </c>
      <c r="C7" s="19">
        <v>19408548</v>
      </c>
      <c r="D7" s="45">
        <v>0</v>
      </c>
      <c r="E7" s="45">
        <v>0.20601</v>
      </c>
      <c r="F7" s="45">
        <v>0</v>
      </c>
      <c r="G7" s="45">
        <v>0.42615900000000001</v>
      </c>
      <c r="H7" s="18">
        <v>155.8827</v>
      </c>
      <c r="I7" s="18">
        <v>292.75182000000001</v>
      </c>
      <c r="J7" s="18">
        <v>823.0077</v>
      </c>
      <c r="K7" s="18">
        <v>443.57058000000001</v>
      </c>
      <c r="L7" s="18">
        <v>1017.1592999999999</v>
      </c>
      <c r="M7" s="18">
        <v>521.46705600000007</v>
      </c>
      <c r="N7" s="18">
        <v>1140.6186</v>
      </c>
      <c r="O7" s="18">
        <v>478.184256</v>
      </c>
      <c r="P7" s="18">
        <v>974.54789999999991</v>
      </c>
      <c r="Q7" s="18">
        <v>623.00602800000001</v>
      </c>
      <c r="R7" s="18">
        <v>785.15549999999996</v>
      </c>
      <c r="S7" s="18">
        <v>594.90615600000001</v>
      </c>
      <c r="T7" s="22">
        <f t="shared" si="0"/>
        <v>4896.3716999999997</v>
      </c>
      <c r="U7" s="22">
        <f t="shared" si="0"/>
        <v>2954.5180649999998</v>
      </c>
      <c r="V7" s="22">
        <f t="shared" si="1"/>
        <v>7850.8897649999999</v>
      </c>
      <c r="W7" s="39"/>
    </row>
    <row r="8" spans="1:23" x14ac:dyDescent="0.25">
      <c r="A8" s="19">
        <v>5</v>
      </c>
      <c r="B8" s="16" t="s">
        <v>51</v>
      </c>
      <c r="C8" s="19" t="s">
        <v>52</v>
      </c>
      <c r="D8" s="22"/>
      <c r="E8" s="22"/>
      <c r="F8" s="22"/>
      <c r="G8" s="22"/>
      <c r="H8" s="18">
        <v>5.8500000000000005</v>
      </c>
      <c r="I8" s="18">
        <v>4.5</v>
      </c>
      <c r="J8" s="18">
        <v>36</v>
      </c>
      <c r="K8" s="18">
        <v>0.9</v>
      </c>
      <c r="L8" s="18">
        <v>53.1</v>
      </c>
      <c r="M8" s="18">
        <v>0.9</v>
      </c>
      <c r="N8" s="18">
        <v>62.1</v>
      </c>
      <c r="O8" s="18">
        <v>1.8</v>
      </c>
      <c r="P8" s="18">
        <v>54</v>
      </c>
      <c r="Q8" s="18">
        <v>1.8</v>
      </c>
      <c r="R8" s="18">
        <v>36.9</v>
      </c>
      <c r="S8" s="18">
        <v>0.9</v>
      </c>
      <c r="T8" s="22">
        <f t="shared" si="0"/>
        <v>247.95000000000002</v>
      </c>
      <c r="U8" s="22">
        <f t="shared" si="0"/>
        <v>10.800000000000002</v>
      </c>
      <c r="V8" s="22">
        <f t="shared" si="1"/>
        <v>258.75</v>
      </c>
      <c r="W8" s="39"/>
    </row>
    <row r="9" spans="1:23" ht="15.75" x14ac:dyDescent="0.25">
      <c r="A9" s="19">
        <v>6</v>
      </c>
      <c r="B9" s="104" t="s">
        <v>88</v>
      </c>
      <c r="C9" s="105" t="s">
        <v>89</v>
      </c>
      <c r="D9" s="106">
        <v>0</v>
      </c>
      <c r="E9" s="106">
        <v>9.9576000000000011</v>
      </c>
      <c r="F9" s="106">
        <v>0</v>
      </c>
      <c r="G9" s="106">
        <v>13.824</v>
      </c>
      <c r="H9" s="106">
        <v>2433.7035000000001</v>
      </c>
      <c r="I9" s="106">
        <v>441</v>
      </c>
      <c r="J9" s="106">
        <v>4546.0628999999999</v>
      </c>
      <c r="K9" s="106">
        <v>1039.1373000000001</v>
      </c>
      <c r="L9" s="106">
        <v>5295.3263999999999</v>
      </c>
      <c r="M9" s="106">
        <v>1294.2882</v>
      </c>
      <c r="N9" s="106">
        <v>6051.4758000000002</v>
      </c>
      <c r="O9" s="106">
        <v>1177.5798</v>
      </c>
      <c r="P9" s="106">
        <v>5091.5933999999997</v>
      </c>
      <c r="Q9" s="106">
        <v>1124.6625000000001</v>
      </c>
      <c r="R9" s="106">
        <v>4326.5402999999997</v>
      </c>
      <c r="S9" s="106">
        <v>922.57740000000001</v>
      </c>
      <c r="T9" s="107">
        <f t="shared" ref="T9" si="2">SUM(H9,J9,L9,N9,P9,R9,F9,D9)</f>
        <v>27744.702299999997</v>
      </c>
      <c r="U9" s="107">
        <f t="shared" ref="U9" si="3">SUM(I9,K9,M9,O9,Q9,S9,G9,E9)</f>
        <v>6023.0267999999996</v>
      </c>
      <c r="V9" s="107">
        <f t="shared" ref="V9" si="4">SUM(T9:U9)</f>
        <v>33767.729099999997</v>
      </c>
      <c r="W9" s="108"/>
    </row>
    <row r="10" spans="1:23" ht="15.75" x14ac:dyDescent="0.25">
      <c r="A10" s="19">
        <v>7</v>
      </c>
      <c r="B10" s="104" t="s">
        <v>90</v>
      </c>
      <c r="C10" s="105">
        <v>19417197</v>
      </c>
      <c r="D10" s="106">
        <v>0.20880000000000001</v>
      </c>
      <c r="E10" s="106">
        <v>0</v>
      </c>
      <c r="F10" s="106">
        <v>1.4400000000000001E-2</v>
      </c>
      <c r="G10" s="106">
        <v>0</v>
      </c>
      <c r="H10" s="106">
        <v>378.9522</v>
      </c>
      <c r="I10" s="106">
        <v>0</v>
      </c>
      <c r="J10" s="106">
        <v>1224.1566</v>
      </c>
      <c r="K10" s="106">
        <v>0</v>
      </c>
      <c r="L10" s="106">
        <v>1762.3962000000001</v>
      </c>
      <c r="M10" s="106">
        <v>2.6216999999999997</v>
      </c>
      <c r="N10" s="106">
        <v>1973.5029</v>
      </c>
      <c r="O10" s="106">
        <v>3.1194000000000002</v>
      </c>
      <c r="P10" s="106">
        <v>1495.9836</v>
      </c>
      <c r="Q10" s="106">
        <v>0</v>
      </c>
      <c r="R10" s="106">
        <v>2163.6882000000001</v>
      </c>
      <c r="S10" s="106">
        <v>141.32429999999999</v>
      </c>
      <c r="T10" s="107">
        <f t="shared" ref="T10" si="5">SUM(H10,J10,L10,N10,P10,R10,F10,D10)</f>
        <v>8998.902900000001</v>
      </c>
      <c r="U10" s="107">
        <f t="shared" ref="U10" si="6">SUM(I10,K10,M10,O10,Q10,S10,G10,E10)</f>
        <v>147.06539999999998</v>
      </c>
      <c r="V10" s="107">
        <f t="shared" ref="V10" si="7">SUM(T10:U10)</f>
        <v>9145.9683000000005</v>
      </c>
      <c r="W10" s="108"/>
    </row>
    <row r="11" spans="1:23" ht="15.75" x14ac:dyDescent="0.25">
      <c r="A11" s="19">
        <v>8</v>
      </c>
      <c r="B11" s="104" t="s">
        <v>91</v>
      </c>
      <c r="C11" s="105">
        <v>32724676</v>
      </c>
      <c r="D11" s="106">
        <v>0</v>
      </c>
      <c r="E11" s="106">
        <v>0.14979600000000001</v>
      </c>
      <c r="F11" s="106">
        <v>0</v>
      </c>
      <c r="G11" s="106">
        <v>0.30710699999999996</v>
      </c>
      <c r="H11" s="106">
        <v>33.3108</v>
      </c>
      <c r="I11" s="106">
        <v>40.822199999999995</v>
      </c>
      <c r="J11" s="106">
        <v>149.37209999999999</v>
      </c>
      <c r="K11" s="106">
        <v>156.2535</v>
      </c>
      <c r="L11" s="106">
        <v>183.92310000000001</v>
      </c>
      <c r="M11" s="106">
        <v>192.21660000000003</v>
      </c>
      <c r="N11" s="106">
        <v>213.62039999999999</v>
      </c>
      <c r="O11" s="106">
        <v>215.946</v>
      </c>
      <c r="P11" s="106">
        <v>179.83530000000002</v>
      </c>
      <c r="Q11" s="106">
        <v>185.17949999999999</v>
      </c>
      <c r="R11" s="106">
        <v>152.65529999999998</v>
      </c>
      <c r="S11" s="106">
        <v>150.23790000000002</v>
      </c>
      <c r="T11" s="107">
        <f t="shared" ref="T11" si="8">SUM(H11,J11,L11,N11,P11,R11,F11,D11)</f>
        <v>912.71699999999998</v>
      </c>
      <c r="U11" s="107">
        <f t="shared" ref="U11" si="9">SUM(I11,K11,M11,O11,Q11,S11,G11,E11)</f>
        <v>941.11260300000004</v>
      </c>
      <c r="V11" s="107">
        <f t="shared" ref="V11" si="10">SUM(T11:U11)</f>
        <v>1853.8296030000001</v>
      </c>
      <c r="W11" s="108"/>
    </row>
    <row r="12" spans="1:23" ht="15.75" x14ac:dyDescent="0.25">
      <c r="A12" s="19">
        <v>9</v>
      </c>
      <c r="B12" s="108" t="s">
        <v>111</v>
      </c>
      <c r="C12" s="105">
        <v>35450817</v>
      </c>
      <c r="D12" s="108"/>
      <c r="E12" s="108"/>
      <c r="F12" s="108"/>
      <c r="G12" s="108"/>
      <c r="H12" s="147">
        <v>12.78</v>
      </c>
      <c r="I12" s="147">
        <v>6.75</v>
      </c>
      <c r="J12" s="147">
        <v>49.14</v>
      </c>
      <c r="K12" s="147">
        <v>43.11</v>
      </c>
      <c r="L12" s="147">
        <v>56.61</v>
      </c>
      <c r="M12" s="147">
        <v>52.92</v>
      </c>
      <c r="N12" s="147">
        <v>63.989999999999995</v>
      </c>
      <c r="O12" s="147">
        <v>56.430000000000007</v>
      </c>
      <c r="P12" s="147">
        <v>55.17</v>
      </c>
      <c r="Q12" s="147">
        <v>51.03</v>
      </c>
      <c r="R12" s="147">
        <v>52.92</v>
      </c>
      <c r="S12" s="147">
        <v>45.45</v>
      </c>
      <c r="T12" s="107">
        <f t="shared" ref="T12:T21" si="11">SUM(H12,J12,L12,N12,P12,R12,F12,D12)</f>
        <v>290.61</v>
      </c>
      <c r="U12" s="107">
        <f t="shared" ref="U12:U21" si="12">SUM(I12,K12,M12,O12,Q12,S12,G12,E12)</f>
        <v>255.69</v>
      </c>
      <c r="V12" s="107">
        <f t="shared" ref="V12:V21" si="13">SUM(T12:U12)</f>
        <v>546.29999999999995</v>
      </c>
      <c r="W12" s="108"/>
    </row>
    <row r="13" spans="1:23" ht="15.75" x14ac:dyDescent="0.25">
      <c r="A13" s="19">
        <v>10</v>
      </c>
      <c r="B13" s="88" t="s">
        <v>112</v>
      </c>
      <c r="C13" s="148">
        <v>24885304</v>
      </c>
      <c r="D13" s="88"/>
      <c r="E13" s="88"/>
      <c r="F13" s="88"/>
      <c r="G13" s="88"/>
      <c r="H13" s="147">
        <v>0</v>
      </c>
      <c r="I13" s="147">
        <v>6.3</v>
      </c>
      <c r="J13" s="147">
        <v>0</v>
      </c>
      <c r="K13" s="147">
        <v>27</v>
      </c>
      <c r="L13" s="147">
        <v>0</v>
      </c>
      <c r="M13" s="147">
        <v>31.5</v>
      </c>
      <c r="N13" s="147">
        <v>0</v>
      </c>
      <c r="O13" s="147">
        <v>34.200000000000003</v>
      </c>
      <c r="P13" s="147">
        <v>0</v>
      </c>
      <c r="Q13" s="147">
        <v>31.5</v>
      </c>
      <c r="R13" s="147">
        <v>0</v>
      </c>
      <c r="S13" s="147">
        <v>22.5</v>
      </c>
      <c r="T13" s="107">
        <f t="shared" si="11"/>
        <v>0</v>
      </c>
      <c r="U13" s="107">
        <f t="shared" si="12"/>
        <v>153</v>
      </c>
      <c r="V13" s="107">
        <f t="shared" si="13"/>
        <v>153</v>
      </c>
      <c r="W13" s="88"/>
    </row>
    <row r="14" spans="1:23" ht="15.75" x14ac:dyDescent="0.25">
      <c r="A14" s="19">
        <v>11</v>
      </c>
      <c r="B14" s="88" t="s">
        <v>113</v>
      </c>
      <c r="C14" s="148">
        <v>25296527</v>
      </c>
      <c r="D14" s="88"/>
      <c r="E14" s="88"/>
      <c r="F14" s="88"/>
      <c r="G14" s="88"/>
      <c r="H14" s="147">
        <v>0.29339999999999999</v>
      </c>
      <c r="I14" s="147">
        <v>6.3891</v>
      </c>
      <c r="J14" s="147">
        <v>1.1798999999999999</v>
      </c>
      <c r="K14" s="147">
        <v>32.355899999999998</v>
      </c>
      <c r="L14" s="147">
        <v>1.3905000000000001</v>
      </c>
      <c r="M14" s="147">
        <v>39.813300000000005</v>
      </c>
      <c r="N14" s="147">
        <v>1.4903999999999999</v>
      </c>
      <c r="O14" s="147">
        <v>42.572699999999998</v>
      </c>
      <c r="P14" s="147">
        <v>1.3626</v>
      </c>
      <c r="Q14" s="147">
        <v>39.564</v>
      </c>
      <c r="R14" s="147">
        <v>1.2294</v>
      </c>
      <c r="S14" s="147">
        <v>29.614500000000003</v>
      </c>
      <c r="T14" s="107">
        <f t="shared" si="11"/>
        <v>6.946200000000001</v>
      </c>
      <c r="U14" s="107">
        <f t="shared" si="12"/>
        <v>190.30949999999999</v>
      </c>
      <c r="V14" s="107">
        <f t="shared" si="13"/>
        <v>197.25569999999999</v>
      </c>
      <c r="W14" s="88"/>
    </row>
    <row r="15" spans="1:23" ht="15.75" x14ac:dyDescent="0.25">
      <c r="A15" s="19">
        <v>12</v>
      </c>
      <c r="B15" s="88" t="s">
        <v>114</v>
      </c>
      <c r="C15" s="148">
        <v>24879282</v>
      </c>
      <c r="D15" s="88"/>
      <c r="E15" s="88"/>
      <c r="F15" s="88"/>
      <c r="G15" s="88"/>
      <c r="H15" s="147">
        <v>9.2609999999999992</v>
      </c>
      <c r="I15" s="147">
        <v>18.6831</v>
      </c>
      <c r="J15" s="147">
        <v>49.583700000000007</v>
      </c>
      <c r="K15" s="147">
        <v>92.5488</v>
      </c>
      <c r="L15" s="147">
        <v>64.524600000000007</v>
      </c>
      <c r="M15" s="147">
        <v>116.16930000000001</v>
      </c>
      <c r="N15" s="147">
        <v>75.591899999999995</v>
      </c>
      <c r="O15" s="147">
        <v>129.2184</v>
      </c>
      <c r="P15" s="147">
        <v>60.465600000000002</v>
      </c>
      <c r="Q15" s="147">
        <v>107.56529999999999</v>
      </c>
      <c r="R15" s="147">
        <v>50.608800000000002</v>
      </c>
      <c r="S15" s="147">
        <v>88.605899999999991</v>
      </c>
      <c r="T15" s="107">
        <f t="shared" si="11"/>
        <v>310.03560000000004</v>
      </c>
      <c r="U15" s="107">
        <f t="shared" si="12"/>
        <v>552.79079999999999</v>
      </c>
      <c r="V15" s="107">
        <f t="shared" si="13"/>
        <v>862.82640000000004</v>
      </c>
      <c r="W15" s="88"/>
    </row>
    <row r="16" spans="1:23" ht="15.75" x14ac:dyDescent="0.25">
      <c r="A16" s="19">
        <v>13</v>
      </c>
      <c r="B16" s="88" t="s">
        <v>115</v>
      </c>
      <c r="C16" s="148">
        <v>35088890</v>
      </c>
      <c r="D16" s="88"/>
      <c r="E16" s="88"/>
      <c r="F16" s="88"/>
      <c r="G16" s="88"/>
      <c r="H16" s="147">
        <v>35.536500000000004</v>
      </c>
      <c r="I16" s="147">
        <v>9.0099</v>
      </c>
      <c r="J16" s="147">
        <v>171.8964</v>
      </c>
      <c r="K16" s="147">
        <v>27.400500000000001</v>
      </c>
      <c r="L16" s="147">
        <v>208.5138</v>
      </c>
      <c r="M16" s="147">
        <v>35.847000000000001</v>
      </c>
      <c r="N16" s="147">
        <v>224.4708</v>
      </c>
      <c r="O16" s="147">
        <v>47.1447</v>
      </c>
      <c r="P16" s="147">
        <v>200.99700000000001</v>
      </c>
      <c r="Q16" s="147">
        <v>44.167500000000004</v>
      </c>
      <c r="R16" s="147">
        <v>166.9248</v>
      </c>
      <c r="S16" s="147">
        <v>33.810299999999998</v>
      </c>
      <c r="T16" s="107">
        <f t="shared" si="11"/>
        <v>1008.3393000000001</v>
      </c>
      <c r="U16" s="107">
        <f t="shared" si="12"/>
        <v>197.37990000000002</v>
      </c>
      <c r="V16" s="107">
        <f t="shared" si="13"/>
        <v>1205.7192</v>
      </c>
      <c r="W16" s="88"/>
    </row>
    <row r="17" spans="1:23" ht="15.75" x14ac:dyDescent="0.25">
      <c r="A17" s="19">
        <v>14</v>
      </c>
      <c r="B17" s="88" t="s">
        <v>116</v>
      </c>
      <c r="C17" s="148">
        <v>13712452</v>
      </c>
      <c r="D17" s="88"/>
      <c r="E17" s="88"/>
      <c r="F17" s="88"/>
      <c r="G17" s="88"/>
      <c r="H17" s="147">
        <v>419.45939999999996</v>
      </c>
      <c r="I17" s="147">
        <v>61.837200000000003</v>
      </c>
      <c r="J17" s="147">
        <v>1799.0091</v>
      </c>
      <c r="K17" s="147">
        <v>288.25470000000001</v>
      </c>
      <c r="L17" s="147">
        <v>2223.4500000000003</v>
      </c>
      <c r="M17" s="147">
        <v>347.3784</v>
      </c>
      <c r="N17" s="147">
        <v>2406.0374999999999</v>
      </c>
      <c r="O17" s="147">
        <v>379.14749999999998</v>
      </c>
      <c r="P17" s="147">
        <v>2007.2042999999999</v>
      </c>
      <c r="Q17" s="147">
        <v>315.81</v>
      </c>
      <c r="R17" s="147">
        <v>1581.0831000000001</v>
      </c>
      <c r="S17" s="147">
        <v>252.70470000000003</v>
      </c>
      <c r="T17" s="107">
        <f t="shared" si="11"/>
        <v>10436.243399999999</v>
      </c>
      <c r="U17" s="107">
        <f t="shared" si="12"/>
        <v>1645.1324999999999</v>
      </c>
      <c r="V17" s="107">
        <f t="shared" si="13"/>
        <v>12081.375899999999</v>
      </c>
      <c r="W17" s="88"/>
    </row>
    <row r="18" spans="1:23" ht="15.75" x14ac:dyDescent="0.25">
      <c r="A18" s="19">
        <v>15</v>
      </c>
      <c r="B18" s="88" t="s">
        <v>117</v>
      </c>
      <c r="C18" s="148">
        <v>20598264</v>
      </c>
      <c r="D18" s="88"/>
      <c r="E18" s="88"/>
      <c r="F18" s="88"/>
      <c r="G18" s="88"/>
      <c r="H18" s="147">
        <v>63.491400000000006</v>
      </c>
      <c r="I18" s="147">
        <v>20.5839</v>
      </c>
      <c r="J18" s="147">
        <v>473.24520000000001</v>
      </c>
      <c r="K18" s="147">
        <v>167.84370000000001</v>
      </c>
      <c r="L18" s="147">
        <v>598.48200000000008</v>
      </c>
      <c r="M18" s="147">
        <v>239.22989999999999</v>
      </c>
      <c r="N18" s="147">
        <v>675.02610000000004</v>
      </c>
      <c r="O18" s="147">
        <v>261.16469999999998</v>
      </c>
      <c r="P18" s="147">
        <v>585.60120000000006</v>
      </c>
      <c r="Q18" s="147">
        <v>225.92429999999999</v>
      </c>
      <c r="R18" s="147">
        <v>535.41</v>
      </c>
      <c r="S18" s="147">
        <v>178.56</v>
      </c>
      <c r="T18" s="107">
        <f t="shared" si="11"/>
        <v>2931.2559000000001</v>
      </c>
      <c r="U18" s="107">
        <f t="shared" si="12"/>
        <v>1093.3065000000001</v>
      </c>
      <c r="V18" s="107">
        <f t="shared" si="13"/>
        <v>4024.5624000000003</v>
      </c>
      <c r="W18" s="88"/>
    </row>
    <row r="19" spans="1:23" ht="15.75" x14ac:dyDescent="0.25">
      <c r="A19" s="19">
        <v>16</v>
      </c>
      <c r="B19" s="88" t="s">
        <v>118</v>
      </c>
      <c r="C19" s="148">
        <v>24223294</v>
      </c>
      <c r="D19" s="88"/>
      <c r="E19" s="88"/>
      <c r="F19" s="88"/>
      <c r="G19" s="88"/>
      <c r="H19" s="147">
        <v>5.5286999999999997</v>
      </c>
      <c r="I19" s="147">
        <v>17.199000000000002</v>
      </c>
      <c r="J19" s="147">
        <v>29.248199999999997</v>
      </c>
      <c r="K19" s="147">
        <v>97.414200000000008</v>
      </c>
      <c r="L19" s="147">
        <v>36.270900000000005</v>
      </c>
      <c r="M19" s="147">
        <v>127.1952</v>
      </c>
      <c r="N19" s="147">
        <v>39.134699999999995</v>
      </c>
      <c r="O19" s="147">
        <v>133.84619999999998</v>
      </c>
      <c r="P19" s="147">
        <v>33.514200000000002</v>
      </c>
      <c r="Q19" s="147">
        <v>123.57450000000001</v>
      </c>
      <c r="R19" s="147">
        <v>26.001899999999999</v>
      </c>
      <c r="S19" s="147">
        <v>86.031899999999993</v>
      </c>
      <c r="T19" s="107">
        <f t="shared" si="11"/>
        <v>169.6986</v>
      </c>
      <c r="U19" s="107">
        <f t="shared" si="12"/>
        <v>585.26099999999997</v>
      </c>
      <c r="V19" s="107">
        <f t="shared" si="13"/>
        <v>754.95959999999991</v>
      </c>
      <c r="W19" s="88"/>
    </row>
    <row r="20" spans="1:23" ht="15.75" x14ac:dyDescent="0.25">
      <c r="A20" s="19">
        <v>17</v>
      </c>
      <c r="B20" s="88" t="s">
        <v>119</v>
      </c>
      <c r="C20" s="148">
        <v>13711949</v>
      </c>
      <c r="D20" s="88"/>
      <c r="E20" s="88"/>
      <c r="F20" s="88"/>
      <c r="G20" s="88"/>
      <c r="H20" s="147">
        <v>1310.0751</v>
      </c>
      <c r="I20" s="147">
        <v>110.3184</v>
      </c>
      <c r="J20" s="147">
        <v>4082.1921000000002</v>
      </c>
      <c r="K20" s="147">
        <v>283.58280000000002</v>
      </c>
      <c r="L20" s="147">
        <v>4897.1007</v>
      </c>
      <c r="M20" s="147">
        <v>407.1429</v>
      </c>
      <c r="N20" s="147">
        <v>5252.4143999999997</v>
      </c>
      <c r="O20" s="147">
        <v>308.96460000000002</v>
      </c>
      <c r="P20" s="147">
        <v>4614.0425999999998</v>
      </c>
      <c r="Q20" s="147">
        <v>326.16090000000003</v>
      </c>
      <c r="R20" s="147">
        <v>4037.0121000000004</v>
      </c>
      <c r="S20" s="147">
        <v>275.47920000000005</v>
      </c>
      <c r="T20" s="107">
        <f t="shared" si="11"/>
        <v>24192.837</v>
      </c>
      <c r="U20" s="107">
        <f t="shared" si="12"/>
        <v>1711.6488000000002</v>
      </c>
      <c r="V20" s="107">
        <f t="shared" si="13"/>
        <v>25904.485799999999</v>
      </c>
      <c r="W20" s="88"/>
    </row>
    <row r="21" spans="1:23" ht="15.75" x14ac:dyDescent="0.25">
      <c r="A21" s="19">
        <v>18</v>
      </c>
      <c r="B21" s="88" t="s">
        <v>120</v>
      </c>
      <c r="C21" s="148">
        <v>38852039</v>
      </c>
      <c r="D21" s="88"/>
      <c r="E21" s="88"/>
      <c r="F21" s="88"/>
      <c r="G21" s="88"/>
      <c r="H21" s="147">
        <v>18.341999999999999</v>
      </c>
      <c r="I21" s="147">
        <v>0</v>
      </c>
      <c r="J21" s="147">
        <v>183.85380000000001</v>
      </c>
      <c r="K21" s="147">
        <v>0</v>
      </c>
      <c r="L21" s="147">
        <v>245.54790000000003</v>
      </c>
      <c r="M21" s="147">
        <v>0</v>
      </c>
      <c r="N21" s="147">
        <v>269.76330000000002</v>
      </c>
      <c r="O21" s="147">
        <v>0</v>
      </c>
      <c r="P21" s="147">
        <v>233.07929999999999</v>
      </c>
      <c r="Q21" s="147">
        <v>0</v>
      </c>
      <c r="R21" s="147">
        <v>168.66090000000003</v>
      </c>
      <c r="S21" s="147">
        <v>0</v>
      </c>
      <c r="T21" s="107">
        <f t="shared" si="11"/>
        <v>1119.2472</v>
      </c>
      <c r="U21" s="107">
        <f t="shared" si="12"/>
        <v>0</v>
      </c>
      <c r="V21" s="107">
        <f t="shared" si="13"/>
        <v>1119.2472</v>
      </c>
      <c r="W21" s="88"/>
    </row>
    <row r="22" spans="1:23" ht="15.75" x14ac:dyDescent="0.25">
      <c r="A22" s="19">
        <v>19</v>
      </c>
      <c r="B22" s="88" t="s">
        <v>121</v>
      </c>
      <c r="C22" s="148">
        <v>23579209</v>
      </c>
      <c r="D22" s="88"/>
      <c r="E22" s="88"/>
      <c r="F22" s="88"/>
      <c r="G22" s="88"/>
      <c r="H22" s="147">
        <v>36.323999999999998</v>
      </c>
      <c r="I22" s="147">
        <v>3.15</v>
      </c>
      <c r="J22" s="147">
        <v>208.71899999999999</v>
      </c>
      <c r="K22" s="147">
        <v>35.396999999999998</v>
      </c>
      <c r="L22" s="147">
        <v>251.73</v>
      </c>
      <c r="M22" s="147">
        <v>40.5</v>
      </c>
      <c r="N22" s="147">
        <v>274.58099999999996</v>
      </c>
      <c r="O22" s="147">
        <v>39.896999999999998</v>
      </c>
      <c r="P22" s="147">
        <v>240.15599999999998</v>
      </c>
      <c r="Q22" s="147">
        <v>42.300000000000004</v>
      </c>
      <c r="R22" s="147">
        <v>218.55600000000001</v>
      </c>
      <c r="S22" s="147">
        <v>31.5</v>
      </c>
      <c r="T22" s="107">
        <f t="shared" ref="T22:T30" si="14">SUM(H22,J22,L22,N22,P22,R22,F22,D22)</f>
        <v>1230.066</v>
      </c>
      <c r="U22" s="107">
        <f t="shared" ref="U22:U30" si="15">SUM(I22,K22,M22,O22,Q22,S22,G22,E22)</f>
        <v>192.744</v>
      </c>
      <c r="V22" s="107">
        <f t="shared" ref="V22:V30" si="16">SUM(T22:U22)</f>
        <v>1422.81</v>
      </c>
      <c r="W22" s="88"/>
    </row>
    <row r="23" spans="1:23" ht="15.75" x14ac:dyDescent="0.25">
      <c r="A23" s="19">
        <v>20</v>
      </c>
      <c r="B23" s="88" t="s">
        <v>122</v>
      </c>
      <c r="C23" s="148">
        <v>32393133</v>
      </c>
      <c r="D23" s="88"/>
      <c r="E23" s="88"/>
      <c r="F23" s="88"/>
      <c r="G23" s="88"/>
      <c r="H23" s="147">
        <v>12.8376</v>
      </c>
      <c r="I23" s="147">
        <v>0.12510000000000002</v>
      </c>
      <c r="J23" s="147">
        <v>76.358699999999999</v>
      </c>
      <c r="K23" s="147">
        <v>1.0593000000000001</v>
      </c>
      <c r="L23" s="147">
        <v>87.828299999999999</v>
      </c>
      <c r="M23" s="147">
        <v>1.2456</v>
      </c>
      <c r="N23" s="147">
        <v>94.565699999999993</v>
      </c>
      <c r="O23" s="147">
        <v>1.9035000000000002</v>
      </c>
      <c r="P23" s="147">
        <v>82.793700000000001</v>
      </c>
      <c r="Q23" s="147">
        <v>1.1835</v>
      </c>
      <c r="R23" s="147">
        <v>77.72760000000001</v>
      </c>
      <c r="S23" s="147">
        <v>1.5065999999999999</v>
      </c>
      <c r="T23" s="107">
        <f t="shared" si="14"/>
        <v>432.11159999999995</v>
      </c>
      <c r="U23" s="107">
        <f t="shared" si="15"/>
        <v>7.023600000000001</v>
      </c>
      <c r="V23" s="107">
        <f t="shared" si="16"/>
        <v>439.13519999999994</v>
      </c>
      <c r="W23" s="88"/>
    </row>
    <row r="24" spans="1:23" ht="15.75" x14ac:dyDescent="0.25">
      <c r="A24" s="19">
        <v>21</v>
      </c>
      <c r="B24" s="88" t="s">
        <v>123</v>
      </c>
      <c r="C24" s="148">
        <v>32611763</v>
      </c>
      <c r="D24" s="88"/>
      <c r="E24" s="88"/>
      <c r="F24" s="88"/>
      <c r="G24" s="88"/>
      <c r="H24" s="147">
        <v>15.018300000000002</v>
      </c>
      <c r="I24" s="147">
        <v>3.4632000000000001</v>
      </c>
      <c r="J24" s="147">
        <v>108.7461</v>
      </c>
      <c r="K24" s="147">
        <v>24.898499999999999</v>
      </c>
      <c r="L24" s="147">
        <v>130.68450000000001</v>
      </c>
      <c r="M24" s="147">
        <v>29.798100000000002</v>
      </c>
      <c r="N24" s="147">
        <v>141.83369999999999</v>
      </c>
      <c r="O24" s="147">
        <v>32.315399999999997</v>
      </c>
      <c r="P24" s="147">
        <v>121.84920000000001</v>
      </c>
      <c r="Q24" s="147">
        <v>27.793800000000001</v>
      </c>
      <c r="R24" s="147">
        <v>107.5446</v>
      </c>
      <c r="S24" s="147">
        <v>24.847200000000001</v>
      </c>
      <c r="T24" s="107">
        <f t="shared" si="14"/>
        <v>625.67640000000006</v>
      </c>
      <c r="U24" s="107">
        <f t="shared" si="15"/>
        <v>143.11619999999999</v>
      </c>
      <c r="V24" s="107">
        <f t="shared" si="16"/>
        <v>768.79259999999999</v>
      </c>
      <c r="W24" s="88"/>
    </row>
    <row r="25" spans="1:23" ht="15.75" x14ac:dyDescent="0.25">
      <c r="A25" s="19">
        <v>22</v>
      </c>
      <c r="B25" s="88" t="s">
        <v>124</v>
      </c>
      <c r="C25" s="148">
        <v>13713569</v>
      </c>
      <c r="D25" s="88"/>
      <c r="E25" s="88"/>
      <c r="F25" s="88"/>
      <c r="G25" s="88"/>
      <c r="H25" s="147">
        <v>249.26220000000004</v>
      </c>
      <c r="I25" s="147">
        <v>42.326100000000004</v>
      </c>
      <c r="J25" s="147">
        <v>1380.9555</v>
      </c>
      <c r="K25" s="147">
        <v>196.90019999999998</v>
      </c>
      <c r="L25" s="147">
        <v>1746.5661</v>
      </c>
      <c r="M25" s="147">
        <v>234.55170000000001</v>
      </c>
      <c r="N25" s="147">
        <v>1841.3316</v>
      </c>
      <c r="O25" s="147">
        <v>289.9692</v>
      </c>
      <c r="P25" s="147">
        <v>1603.5210000000002</v>
      </c>
      <c r="Q25" s="147">
        <v>251.22869999999998</v>
      </c>
      <c r="R25" s="147">
        <v>1294.2809999999999</v>
      </c>
      <c r="S25" s="147">
        <v>204.2577</v>
      </c>
      <c r="T25" s="107">
        <f t="shared" si="14"/>
        <v>8115.9174000000012</v>
      </c>
      <c r="U25" s="107">
        <f t="shared" si="15"/>
        <v>1219.2336</v>
      </c>
      <c r="V25" s="107">
        <f t="shared" si="16"/>
        <v>9335.1510000000017</v>
      </c>
      <c r="W25" s="88"/>
    </row>
    <row r="26" spans="1:23" ht="15.75" x14ac:dyDescent="0.25">
      <c r="A26" s="19">
        <v>23</v>
      </c>
      <c r="B26" s="88" t="s">
        <v>125</v>
      </c>
      <c r="C26" s="148">
        <v>31476318</v>
      </c>
      <c r="D26" s="88"/>
      <c r="E26" s="88"/>
      <c r="F26" s="88"/>
      <c r="G26" s="88"/>
      <c r="H26" s="147">
        <v>730.64340000000004</v>
      </c>
      <c r="I26" s="147">
        <v>34.908299999999997</v>
      </c>
      <c r="J26" s="147">
        <v>1425.2067000000002</v>
      </c>
      <c r="K26" s="147">
        <v>222.45839999999998</v>
      </c>
      <c r="L26" s="147">
        <v>1673.9235000000001</v>
      </c>
      <c r="M26" s="147">
        <v>301.46129999999999</v>
      </c>
      <c r="N26" s="147">
        <v>1853.3645999999999</v>
      </c>
      <c r="O26" s="147">
        <v>393.7167</v>
      </c>
      <c r="P26" s="147">
        <v>1563.489</v>
      </c>
      <c r="Q26" s="147">
        <v>366.10379999999998</v>
      </c>
      <c r="R26" s="147">
        <v>1329.9822000000001</v>
      </c>
      <c r="S26" s="147">
        <v>276.24599999999998</v>
      </c>
      <c r="T26" s="107">
        <f t="shared" si="14"/>
        <v>8576.6094000000012</v>
      </c>
      <c r="U26" s="107">
        <f t="shared" si="15"/>
        <v>1594.8944999999999</v>
      </c>
      <c r="V26" s="107">
        <f t="shared" si="16"/>
        <v>10171.503900000002</v>
      </c>
      <c r="W26" s="88"/>
    </row>
    <row r="27" spans="1:23" ht="15.75" x14ac:dyDescent="0.25">
      <c r="A27" s="19">
        <v>24</v>
      </c>
      <c r="B27" s="88" t="s">
        <v>126</v>
      </c>
      <c r="C27" s="148">
        <v>44297697</v>
      </c>
      <c r="D27" s="88"/>
      <c r="E27" s="88"/>
      <c r="F27" s="88"/>
      <c r="G27" s="88"/>
      <c r="H27" s="147">
        <v>25.623000000000001</v>
      </c>
      <c r="I27" s="147">
        <v>7.8480000000000008</v>
      </c>
      <c r="J27" s="147">
        <v>209.39400000000001</v>
      </c>
      <c r="K27" s="147">
        <v>126.17999999999999</v>
      </c>
      <c r="L27" s="147">
        <v>259.39800000000002</v>
      </c>
      <c r="M27" s="147">
        <v>156.01499999999999</v>
      </c>
      <c r="N27" s="147">
        <v>275.274</v>
      </c>
      <c r="O27" s="147">
        <v>165.47400000000002</v>
      </c>
      <c r="P27" s="147">
        <v>249.93</v>
      </c>
      <c r="Q27" s="147">
        <v>150.22799999999998</v>
      </c>
      <c r="R27" s="147">
        <v>208.57500000000002</v>
      </c>
      <c r="S27" s="147">
        <v>125.748</v>
      </c>
      <c r="T27" s="107">
        <f t="shared" si="14"/>
        <v>1228.1940000000002</v>
      </c>
      <c r="U27" s="107">
        <f t="shared" si="15"/>
        <v>731.49300000000005</v>
      </c>
      <c r="V27" s="107">
        <f t="shared" si="16"/>
        <v>1959.6870000000004</v>
      </c>
      <c r="W27" s="88"/>
    </row>
    <row r="28" spans="1:23" ht="15.75" x14ac:dyDescent="0.25">
      <c r="A28" s="19">
        <v>25</v>
      </c>
      <c r="B28" s="88" t="s">
        <v>46</v>
      </c>
      <c r="C28" s="148">
        <v>31916457</v>
      </c>
      <c r="D28" s="88"/>
      <c r="E28" s="88"/>
      <c r="F28" s="88"/>
      <c r="G28" s="88"/>
      <c r="H28" s="147">
        <v>62.649900000000002</v>
      </c>
      <c r="I28" s="147">
        <v>24.428700000000003</v>
      </c>
      <c r="J28" s="147">
        <v>820.10160000000008</v>
      </c>
      <c r="K28" s="147">
        <v>288.25650000000002</v>
      </c>
      <c r="L28" s="147">
        <v>1026.3852000000002</v>
      </c>
      <c r="M28" s="147">
        <v>372.05459999999999</v>
      </c>
      <c r="N28" s="147">
        <v>1099.1807999999999</v>
      </c>
      <c r="O28" s="147">
        <v>404.06310000000002</v>
      </c>
      <c r="P28" s="147">
        <v>956.75850000000003</v>
      </c>
      <c r="Q28" s="147">
        <v>352.50569999999999</v>
      </c>
      <c r="R28" s="147">
        <v>799.33140000000003</v>
      </c>
      <c r="S28" s="147">
        <v>282.82050000000004</v>
      </c>
      <c r="T28" s="107">
        <f t="shared" si="14"/>
        <v>4764.4074000000001</v>
      </c>
      <c r="U28" s="107">
        <f t="shared" si="15"/>
        <v>1724.1291000000001</v>
      </c>
      <c r="V28" s="107">
        <f t="shared" si="16"/>
        <v>6488.5365000000002</v>
      </c>
      <c r="W28" s="88"/>
    </row>
    <row r="29" spans="1:23" ht="15.75" x14ac:dyDescent="0.25">
      <c r="A29" s="19">
        <v>26</v>
      </c>
      <c r="B29" s="88" t="s">
        <v>127</v>
      </c>
      <c r="C29" s="148">
        <v>40752790</v>
      </c>
      <c r="D29" s="88"/>
      <c r="E29" s="88"/>
      <c r="F29" s="88"/>
      <c r="G29" s="88"/>
      <c r="H29" s="88"/>
      <c r="I29" s="88"/>
      <c r="J29" s="147">
        <v>8.0459999999999994</v>
      </c>
      <c r="K29" s="147">
        <v>0.315</v>
      </c>
      <c r="L29" s="147">
        <v>8.1450000000000014</v>
      </c>
      <c r="M29" s="147">
        <v>0.315</v>
      </c>
      <c r="N29" s="147">
        <v>9.7110000000000003</v>
      </c>
      <c r="O29" s="147">
        <v>0.32400000000000001</v>
      </c>
      <c r="P29" s="147">
        <v>10.458</v>
      </c>
      <c r="Q29" s="147">
        <v>0.315</v>
      </c>
      <c r="R29" s="147">
        <v>8.4779999999999998</v>
      </c>
      <c r="S29" s="147">
        <v>0.27900000000000003</v>
      </c>
      <c r="T29" s="107">
        <f t="shared" si="14"/>
        <v>44.838000000000001</v>
      </c>
      <c r="U29" s="107">
        <f t="shared" si="15"/>
        <v>1.548</v>
      </c>
      <c r="V29" s="107">
        <f t="shared" si="16"/>
        <v>46.386000000000003</v>
      </c>
      <c r="W29" s="88"/>
    </row>
    <row r="30" spans="1:23" ht="15.75" x14ac:dyDescent="0.25">
      <c r="A30" s="19">
        <v>27</v>
      </c>
      <c r="B30" s="88" t="s">
        <v>128</v>
      </c>
      <c r="C30" s="148">
        <v>13699556</v>
      </c>
      <c r="D30" s="88"/>
      <c r="E30" s="88"/>
      <c r="F30" s="88"/>
      <c r="G30" s="88"/>
      <c r="H30" s="147">
        <v>335.59199999999998</v>
      </c>
      <c r="I30" s="147">
        <v>28.236599999999999</v>
      </c>
      <c r="J30" s="147">
        <v>1057.2147</v>
      </c>
      <c r="K30" s="147">
        <v>79.313400000000001</v>
      </c>
      <c r="L30" s="147">
        <v>1448.2179000000001</v>
      </c>
      <c r="M30" s="147">
        <v>124.05240000000002</v>
      </c>
      <c r="N30" s="147">
        <v>1513.0530000000001</v>
      </c>
      <c r="O30" s="147">
        <v>108.93780000000001</v>
      </c>
      <c r="P30" s="147">
        <v>1237.5971999999999</v>
      </c>
      <c r="Q30" s="147">
        <v>91.60560000000001</v>
      </c>
      <c r="R30" s="147">
        <v>1033.1100000000001</v>
      </c>
      <c r="S30" s="147">
        <v>74.694600000000008</v>
      </c>
      <c r="T30" s="107">
        <f t="shared" si="14"/>
        <v>6624.7848000000013</v>
      </c>
      <c r="U30" s="107">
        <f t="shared" si="15"/>
        <v>506.84040000000005</v>
      </c>
      <c r="V30" s="107">
        <f t="shared" si="16"/>
        <v>7131.6252000000013</v>
      </c>
      <c r="W30" s="88"/>
    </row>
    <row r="31" spans="1:23" ht="15.75" x14ac:dyDescent="0.25">
      <c r="A31" s="19">
        <v>28</v>
      </c>
      <c r="B31" s="88" t="s">
        <v>129</v>
      </c>
      <c r="C31" s="148">
        <v>23576122</v>
      </c>
      <c r="D31" s="88"/>
      <c r="E31" s="88"/>
      <c r="F31" s="88"/>
      <c r="G31" s="88"/>
      <c r="H31" s="147">
        <v>46.859400000000001</v>
      </c>
      <c r="I31" s="147">
        <v>36.1098</v>
      </c>
      <c r="J31" s="147">
        <v>317.2158</v>
      </c>
      <c r="K31" s="147">
        <v>214.62480000000002</v>
      </c>
      <c r="L31" s="147">
        <v>427.37400000000002</v>
      </c>
      <c r="M31" s="147">
        <v>272.31210000000004</v>
      </c>
      <c r="N31" s="147">
        <v>453.99330000000003</v>
      </c>
      <c r="O31" s="147">
        <v>314.03609999999998</v>
      </c>
      <c r="P31" s="147">
        <v>387.01260000000002</v>
      </c>
      <c r="Q31" s="147">
        <v>290.02589999999998</v>
      </c>
      <c r="R31" s="147">
        <v>329.29829999999998</v>
      </c>
      <c r="S31" s="147">
        <v>214.52940000000001</v>
      </c>
      <c r="T31" s="107">
        <f t="shared" ref="T31:T35" si="17">SUM(H31,J31,L31,N31,P31,R31,F31,D31)</f>
        <v>1961.7534000000001</v>
      </c>
      <c r="U31" s="107">
        <f t="shared" ref="U31:U35" si="18">SUM(I31,K31,M31,O31,Q31,S31,G31,E31)</f>
        <v>1341.6381000000001</v>
      </c>
      <c r="V31" s="107">
        <f t="shared" ref="V31:V35" si="19">SUM(T31:U31)</f>
        <v>3303.3915000000002</v>
      </c>
      <c r="W31" s="88"/>
    </row>
    <row r="32" spans="1:23" ht="15.75" x14ac:dyDescent="0.25">
      <c r="A32" s="19">
        <v>29</v>
      </c>
      <c r="B32" s="88" t="s">
        <v>130</v>
      </c>
      <c r="C32" s="148">
        <v>34702930</v>
      </c>
      <c r="D32" s="88"/>
      <c r="E32" s="88"/>
      <c r="F32" s="88"/>
      <c r="G32" s="88"/>
      <c r="H32" s="147">
        <v>140.73570000000001</v>
      </c>
      <c r="I32" s="147">
        <v>16.119900000000001</v>
      </c>
      <c r="J32" s="147">
        <v>429.13890000000004</v>
      </c>
      <c r="K32" s="147">
        <v>49.1526</v>
      </c>
      <c r="L32" s="147">
        <v>564.23969999999997</v>
      </c>
      <c r="M32" s="147">
        <v>64.647900000000007</v>
      </c>
      <c r="N32" s="147">
        <v>625.21379999999999</v>
      </c>
      <c r="O32" s="147">
        <v>71.611199999999997</v>
      </c>
      <c r="P32" s="147">
        <v>537.35580000000004</v>
      </c>
      <c r="Q32" s="147">
        <v>61.548300000000005</v>
      </c>
      <c r="R32" s="147">
        <v>468.23220000000003</v>
      </c>
      <c r="S32" s="147">
        <v>53.631000000000007</v>
      </c>
      <c r="T32" s="107">
        <f t="shared" si="17"/>
        <v>2764.9160999999999</v>
      </c>
      <c r="U32" s="107">
        <f t="shared" si="18"/>
        <v>316.71090000000004</v>
      </c>
      <c r="V32" s="107">
        <f t="shared" si="19"/>
        <v>3081.627</v>
      </c>
      <c r="W32" s="88"/>
    </row>
    <row r="33" spans="1:23" ht="15.75" x14ac:dyDescent="0.25">
      <c r="A33" s="19">
        <v>30</v>
      </c>
      <c r="B33" s="88" t="s">
        <v>131</v>
      </c>
      <c r="C33" s="148" t="s">
        <v>132</v>
      </c>
      <c r="D33" s="88"/>
      <c r="E33" s="88"/>
      <c r="F33" s="88"/>
      <c r="G33" s="88"/>
      <c r="H33" s="147">
        <v>2.7953999999999999</v>
      </c>
      <c r="I33" s="147">
        <v>49.641300000000001</v>
      </c>
      <c r="J33" s="147">
        <v>11.366099999999999</v>
      </c>
      <c r="K33" s="147">
        <v>166.9923</v>
      </c>
      <c r="L33" s="147">
        <v>11.0313</v>
      </c>
      <c r="M33" s="147">
        <v>208.69559999999998</v>
      </c>
      <c r="N33" s="147">
        <v>13.3398</v>
      </c>
      <c r="O33" s="147">
        <v>210.44970000000001</v>
      </c>
      <c r="P33" s="147">
        <v>11.057399999999999</v>
      </c>
      <c r="Q33" s="147">
        <v>193.0077</v>
      </c>
      <c r="R33" s="147">
        <v>11.7981</v>
      </c>
      <c r="S33" s="147">
        <v>147.28050000000002</v>
      </c>
      <c r="T33" s="107">
        <f t="shared" si="17"/>
        <v>61.388100000000001</v>
      </c>
      <c r="U33" s="107">
        <f t="shared" si="18"/>
        <v>976.06709999999998</v>
      </c>
      <c r="V33" s="107">
        <f t="shared" si="19"/>
        <v>1037.4551999999999</v>
      </c>
      <c r="W33" s="88"/>
    </row>
    <row r="34" spans="1:23" ht="15.75" x14ac:dyDescent="0.25">
      <c r="A34" s="19">
        <v>31</v>
      </c>
      <c r="B34" s="88" t="s">
        <v>133</v>
      </c>
      <c r="C34" s="148">
        <v>25655972</v>
      </c>
      <c r="D34" s="88"/>
      <c r="E34" s="88"/>
      <c r="F34" s="88"/>
      <c r="G34" s="88"/>
      <c r="H34" s="147">
        <v>32.603400000000001</v>
      </c>
      <c r="I34" s="147">
        <v>4.4612999999999996</v>
      </c>
      <c r="J34" s="147">
        <v>162.35010000000003</v>
      </c>
      <c r="K34" s="147">
        <v>12.519</v>
      </c>
      <c r="L34" s="147">
        <v>214.6635</v>
      </c>
      <c r="M34" s="147">
        <v>12.487500000000001</v>
      </c>
      <c r="N34" s="147">
        <v>325.24020000000002</v>
      </c>
      <c r="O34" s="147">
        <v>13.497300000000001</v>
      </c>
      <c r="P34" s="147">
        <v>318.10500000000002</v>
      </c>
      <c r="Q34" s="147">
        <v>12.1752</v>
      </c>
      <c r="R34" s="147">
        <v>243.49770000000001</v>
      </c>
      <c r="S34" s="147">
        <v>11.794500000000001</v>
      </c>
      <c r="T34" s="107">
        <f t="shared" si="17"/>
        <v>1296.4598999999998</v>
      </c>
      <c r="U34" s="107">
        <f t="shared" si="18"/>
        <v>66.934799999999996</v>
      </c>
      <c r="V34" s="107">
        <f t="shared" si="19"/>
        <v>1363.3946999999998</v>
      </c>
      <c r="W34" s="88"/>
    </row>
    <row r="35" spans="1:23" ht="15.75" x14ac:dyDescent="0.25">
      <c r="A35" s="19">
        <v>32</v>
      </c>
      <c r="B35" s="88" t="s">
        <v>134</v>
      </c>
      <c r="C35" s="148">
        <v>33018727</v>
      </c>
      <c r="D35" s="88"/>
      <c r="E35" s="88"/>
      <c r="F35" s="88"/>
      <c r="G35" s="88"/>
      <c r="H35" s="147">
        <v>51.683400000000006</v>
      </c>
      <c r="I35" s="147">
        <v>1.9890000000000001</v>
      </c>
      <c r="J35" s="147">
        <v>191.47319999999999</v>
      </c>
      <c r="K35" s="147">
        <v>8.7470999999999997</v>
      </c>
      <c r="L35" s="147">
        <v>232.17840000000001</v>
      </c>
      <c r="M35" s="147">
        <v>17.132400000000001</v>
      </c>
      <c r="N35" s="147">
        <v>239.5926</v>
      </c>
      <c r="O35" s="147">
        <v>11.526300000000001</v>
      </c>
      <c r="P35" s="147">
        <v>218.36699999999999</v>
      </c>
      <c r="Q35" s="147">
        <v>11.709</v>
      </c>
      <c r="R35" s="147">
        <v>210.30029999999999</v>
      </c>
      <c r="S35" s="147">
        <v>9.8460000000000001</v>
      </c>
      <c r="T35" s="107">
        <f t="shared" si="17"/>
        <v>1143.5949000000001</v>
      </c>
      <c r="U35" s="107">
        <f t="shared" si="18"/>
        <v>60.94980000000001</v>
      </c>
      <c r="V35" s="107">
        <f t="shared" si="19"/>
        <v>1204.5447000000001</v>
      </c>
      <c r="W35" s="88"/>
    </row>
    <row r="36" spans="1:23" s="2" customFormat="1" ht="16.5" thickBot="1" x14ac:dyDescent="0.3">
      <c r="A36" s="174"/>
      <c r="B36" s="2" t="s">
        <v>138</v>
      </c>
      <c r="C36" s="174">
        <v>43239181</v>
      </c>
      <c r="H36" s="175">
        <v>306.41000000000003</v>
      </c>
      <c r="I36" s="176">
        <v>20.16</v>
      </c>
      <c r="J36" s="175">
        <v>480.52</v>
      </c>
      <c r="K36" s="176">
        <v>68.22</v>
      </c>
      <c r="L36" s="175">
        <v>608.39</v>
      </c>
      <c r="M36" s="176">
        <v>61.56</v>
      </c>
      <c r="N36" s="175">
        <v>644</v>
      </c>
      <c r="O36" s="176">
        <v>56.07</v>
      </c>
      <c r="P36" s="175">
        <v>578.42999999999995</v>
      </c>
      <c r="Q36" s="176">
        <v>58.77</v>
      </c>
      <c r="R36" s="177">
        <v>506.65</v>
      </c>
      <c r="S36" s="178">
        <v>41.85</v>
      </c>
      <c r="T36" s="52">
        <f t="shared" ref="T36" si="20">SUM(H36,J36,L36,N36,P36,R36,F36,D36)</f>
        <v>3124.4</v>
      </c>
      <c r="U36" s="52">
        <f t="shared" ref="U36" si="21">SUM(I36,K36,M36,O36,Q36,S36,G36,E36)</f>
        <v>306.63</v>
      </c>
      <c r="V36" s="52">
        <f t="shared" ref="V36" si="22">SUM(T36:U36)</f>
        <v>3431.03</v>
      </c>
      <c r="W36" s="89" t="s">
        <v>142</v>
      </c>
    </row>
  </sheetData>
  <mergeCells count="14">
    <mergeCell ref="A1:A3"/>
    <mergeCell ref="B1:B3"/>
    <mergeCell ref="C1:C3"/>
    <mergeCell ref="D1:V1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="70" zoomScaleNormal="70" workbookViewId="0">
      <selection activeCell="B4" sqref="B4:V19"/>
    </sheetView>
  </sheetViews>
  <sheetFormatPr defaultRowHeight="15" x14ac:dyDescent="0.25"/>
  <cols>
    <col min="2" max="2" width="29.85546875" customWidth="1"/>
    <col min="3" max="3" width="11.5703125" bestFit="1" customWidth="1"/>
    <col min="10" max="10" width="11.5703125" bestFit="1" customWidth="1"/>
    <col min="12" max="12" width="11.5703125" bestFit="1" customWidth="1"/>
    <col min="14" max="14" width="11.5703125" bestFit="1" customWidth="1"/>
    <col min="16" max="16" width="13.7109375" bestFit="1" customWidth="1"/>
    <col min="17" max="17" width="11.85546875" bestFit="1" customWidth="1"/>
    <col min="18" max="18" width="11.5703125" bestFit="1" customWidth="1"/>
    <col min="20" max="20" width="11.28515625" bestFit="1" customWidth="1"/>
    <col min="22" max="22" width="10.140625" bestFit="1" customWidth="1"/>
    <col min="23" max="23" width="36.42578125" customWidth="1"/>
  </cols>
  <sheetData>
    <row r="1" spans="1:23" ht="15.75" thickBot="1" x14ac:dyDescent="0.3">
      <c r="A1" s="243" t="s">
        <v>0</v>
      </c>
      <c r="B1" s="246" t="s">
        <v>2</v>
      </c>
      <c r="C1" s="246" t="s">
        <v>1</v>
      </c>
      <c r="D1" s="249" t="s">
        <v>3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1"/>
      <c r="W1" s="252" t="s">
        <v>25</v>
      </c>
    </row>
    <row r="2" spans="1:23" ht="15.75" thickBot="1" x14ac:dyDescent="0.3">
      <c r="A2" s="244"/>
      <c r="B2" s="247"/>
      <c r="C2" s="247"/>
      <c r="D2" s="255">
        <v>44774</v>
      </c>
      <c r="E2" s="256"/>
      <c r="F2" s="255">
        <v>44805</v>
      </c>
      <c r="G2" s="256"/>
      <c r="H2" s="255">
        <v>44835</v>
      </c>
      <c r="I2" s="256"/>
      <c r="J2" s="255">
        <v>44866</v>
      </c>
      <c r="K2" s="256"/>
      <c r="L2" s="255">
        <v>44896</v>
      </c>
      <c r="M2" s="256"/>
      <c r="N2" s="255">
        <v>44927</v>
      </c>
      <c r="O2" s="256"/>
      <c r="P2" s="255">
        <v>44958</v>
      </c>
      <c r="Q2" s="256"/>
      <c r="R2" s="255">
        <v>44986</v>
      </c>
      <c r="S2" s="256"/>
      <c r="T2" s="257" t="s">
        <v>6</v>
      </c>
      <c r="U2" s="258"/>
      <c r="V2" s="259"/>
      <c r="W2" s="253"/>
    </row>
    <row r="3" spans="1:23" ht="15.75" thickBot="1" x14ac:dyDescent="0.3">
      <c r="A3" s="245"/>
      <c r="B3" s="248"/>
      <c r="C3" s="248"/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0" t="s">
        <v>4</v>
      </c>
      <c r="M3" s="10" t="s">
        <v>5</v>
      </c>
      <c r="N3" s="10" t="s">
        <v>4</v>
      </c>
      <c r="O3" s="10" t="s">
        <v>5</v>
      </c>
      <c r="P3" s="10" t="s">
        <v>4</v>
      </c>
      <c r="Q3" s="10" t="s">
        <v>5</v>
      </c>
      <c r="R3" s="10" t="s">
        <v>4</v>
      </c>
      <c r="S3" s="10" t="s">
        <v>5</v>
      </c>
      <c r="T3" s="10" t="s">
        <v>4</v>
      </c>
      <c r="U3" s="10" t="s">
        <v>5</v>
      </c>
      <c r="V3" s="10" t="s">
        <v>32</v>
      </c>
      <c r="W3" s="254"/>
    </row>
    <row r="4" spans="1:23" x14ac:dyDescent="0.25">
      <c r="A4" s="19">
        <v>1</v>
      </c>
      <c r="B4" s="16" t="s">
        <v>92</v>
      </c>
      <c r="C4" s="16">
        <v>31700972</v>
      </c>
      <c r="D4" s="16">
        <v>3.5</v>
      </c>
      <c r="E4" s="16">
        <v>0</v>
      </c>
      <c r="F4" s="16">
        <v>3.5</v>
      </c>
      <c r="G4" s="16">
        <v>0</v>
      </c>
      <c r="H4" s="16">
        <v>416.23600000000005</v>
      </c>
      <c r="I4" s="16">
        <v>41.404000000000003</v>
      </c>
      <c r="J4" s="16">
        <v>883.01099999999997</v>
      </c>
      <c r="K4" s="16">
        <v>161.994</v>
      </c>
      <c r="L4" s="40">
        <v>1075.5340000000001</v>
      </c>
      <c r="M4" s="16">
        <v>249.41900000000001</v>
      </c>
      <c r="N4" s="40">
        <v>1131.386</v>
      </c>
      <c r="O4" s="16">
        <v>303.92</v>
      </c>
      <c r="P4" s="40">
        <v>859.66899999999998</v>
      </c>
      <c r="Q4" s="16">
        <v>231.35300000000001</v>
      </c>
      <c r="R4" s="16">
        <v>962.34299999999996</v>
      </c>
      <c r="S4" s="16">
        <v>177.56700000000001</v>
      </c>
      <c r="T4" s="40">
        <f>SUM(H4,J4,L4,N4,P4,R4,F4,D4)</f>
        <v>5335.1790000000001</v>
      </c>
      <c r="U4" s="40">
        <f>SUM(I4,K4,M4,O4,Q4,S4,G4,E4)</f>
        <v>1165.6570000000002</v>
      </c>
      <c r="V4" s="40">
        <f>SUM(T4:U4)</f>
        <v>6500.8360000000002</v>
      </c>
      <c r="W4" s="5"/>
    </row>
    <row r="5" spans="1:23" x14ac:dyDescent="0.25">
      <c r="A5" s="19">
        <v>2</v>
      </c>
      <c r="B5" s="16" t="s">
        <v>93</v>
      </c>
      <c r="C5" s="16">
        <v>13940851</v>
      </c>
      <c r="D5" s="16">
        <v>278.57299999999998</v>
      </c>
      <c r="E5" s="16">
        <v>0</v>
      </c>
      <c r="F5" s="16">
        <v>321.46699999999998</v>
      </c>
      <c r="G5" s="16">
        <v>0</v>
      </c>
      <c r="H5" s="16">
        <v>580.13900000000001</v>
      </c>
      <c r="I5" s="16">
        <v>7.8120000000000003</v>
      </c>
      <c r="J5" s="16">
        <v>2613.444</v>
      </c>
      <c r="K5" s="16">
        <v>200.45429999999999</v>
      </c>
      <c r="L5" s="40">
        <v>2932.62</v>
      </c>
      <c r="M5" s="16">
        <v>486.637</v>
      </c>
      <c r="N5" s="40">
        <v>3325.9259999999999</v>
      </c>
      <c r="O5" s="16">
        <v>235.68100000000001</v>
      </c>
      <c r="P5" s="40">
        <v>2851.9430000000002</v>
      </c>
      <c r="Q5" s="16">
        <v>303.78699999999998</v>
      </c>
      <c r="R5" s="16">
        <v>2304.2629999999999</v>
      </c>
      <c r="S5" s="16">
        <v>223.73400000000001</v>
      </c>
      <c r="T5" s="40">
        <f>SUM(H5,J5,L5,N5,P5,R5,F5,D5)</f>
        <v>15208.375</v>
      </c>
      <c r="U5" s="40">
        <f>SUM(I5,K5,M5,O5,Q5,S5,G5,E5)</f>
        <v>1458.1052999999999</v>
      </c>
      <c r="V5" s="40">
        <f>SUM(T5:U5)</f>
        <v>16666.480299999999</v>
      </c>
      <c r="W5" s="5"/>
    </row>
    <row r="6" spans="1:23" s="2" customFormat="1" ht="16.5" thickBot="1" x14ac:dyDescent="0.3">
      <c r="A6" s="19">
        <v>3</v>
      </c>
      <c r="B6" s="2" t="s">
        <v>96</v>
      </c>
      <c r="C6" s="2">
        <v>5541083</v>
      </c>
      <c r="H6" s="154">
        <v>503.52100000000002</v>
      </c>
      <c r="I6" s="118">
        <v>23.617999999999999</v>
      </c>
      <c r="J6" s="154">
        <v>1424.8820000000001</v>
      </c>
      <c r="K6" s="118">
        <v>221.07499999999999</v>
      </c>
      <c r="L6" s="154">
        <v>1750.528</v>
      </c>
      <c r="M6" s="118">
        <v>307.15300000000002</v>
      </c>
      <c r="N6" s="154">
        <v>1903.3140000000001</v>
      </c>
      <c r="O6" s="118">
        <v>351.3</v>
      </c>
      <c r="P6" s="154">
        <v>1688.356</v>
      </c>
      <c r="Q6" s="118">
        <v>244.90799999999999</v>
      </c>
      <c r="R6" s="161">
        <v>1310.55</v>
      </c>
      <c r="S6" s="120">
        <v>172.93799999999999</v>
      </c>
      <c r="T6" s="124">
        <f t="shared" ref="T6:T7" si="0">SUM(H6,J6,L6,N6,P6,R6,F6,D6)</f>
        <v>8581.1509999999998</v>
      </c>
      <c r="U6" s="124">
        <f t="shared" ref="U6:U7" si="1">SUM(I6,K6,M6,O6,Q6,S6,G6,E6)</f>
        <v>1320.9919999999997</v>
      </c>
      <c r="V6" s="124">
        <f t="shared" ref="V6:V7" si="2">SUM(T6:U6)</f>
        <v>9902.143</v>
      </c>
    </row>
    <row r="7" spans="1:23" ht="16.5" thickBot="1" x14ac:dyDescent="0.3">
      <c r="A7" s="19">
        <v>4</v>
      </c>
      <c r="B7" t="s">
        <v>97</v>
      </c>
      <c r="C7">
        <v>31728909</v>
      </c>
      <c r="D7" s="114">
        <v>0.14899999999999999</v>
      </c>
      <c r="E7" s="115"/>
      <c r="F7" s="114">
        <v>0.14899999999999999</v>
      </c>
      <c r="G7" s="116"/>
      <c r="H7" s="117">
        <v>3.742</v>
      </c>
      <c r="I7" s="118">
        <v>0.65800000000000003</v>
      </c>
      <c r="J7" s="117">
        <v>76.082999999999998</v>
      </c>
      <c r="K7" s="118">
        <v>5.9710000000000001</v>
      </c>
      <c r="L7" s="117">
        <v>99.343000000000004</v>
      </c>
      <c r="M7" s="118">
        <v>7.4260000000000002</v>
      </c>
      <c r="N7" s="117">
        <v>111.327</v>
      </c>
      <c r="O7" s="118">
        <v>8.5109999999999992</v>
      </c>
      <c r="P7" s="117">
        <v>87.019000000000005</v>
      </c>
      <c r="Q7" s="118">
        <v>6.45</v>
      </c>
      <c r="R7" s="119">
        <v>86.847999999999999</v>
      </c>
      <c r="S7" s="120">
        <v>6.8680000000000003</v>
      </c>
      <c r="T7" s="40">
        <f t="shared" si="0"/>
        <v>464.66</v>
      </c>
      <c r="U7" s="40">
        <f t="shared" si="1"/>
        <v>35.884</v>
      </c>
      <c r="V7" s="40">
        <f t="shared" si="2"/>
        <v>500.54400000000004</v>
      </c>
    </row>
    <row r="8" spans="1:23" ht="15.75" x14ac:dyDescent="0.25">
      <c r="A8" s="19">
        <v>5</v>
      </c>
      <c r="B8" t="s">
        <v>100</v>
      </c>
      <c r="C8">
        <v>25682207</v>
      </c>
      <c r="D8" s="122">
        <v>43.1541</v>
      </c>
      <c r="E8" s="122"/>
      <c r="F8" s="122">
        <v>112.6935</v>
      </c>
      <c r="G8" s="123"/>
      <c r="H8" s="122">
        <v>356.976</v>
      </c>
      <c r="I8" s="118">
        <v>46.4373</v>
      </c>
      <c r="J8" s="122">
        <v>881.22780000000012</v>
      </c>
      <c r="K8" s="118">
        <v>189.1782</v>
      </c>
      <c r="L8" s="122">
        <v>1059.9021</v>
      </c>
      <c r="M8" s="118">
        <v>259.452</v>
      </c>
      <c r="N8" s="122">
        <v>1151.6904</v>
      </c>
      <c r="O8" s="118">
        <v>234.13410000000002</v>
      </c>
      <c r="P8" s="122">
        <v>967.52069999999992</v>
      </c>
      <c r="Q8" s="118">
        <v>257.37120000000004</v>
      </c>
      <c r="R8" s="122">
        <v>828.12329999999997</v>
      </c>
      <c r="S8" s="118">
        <v>186.61410000000001</v>
      </c>
      <c r="T8" s="40">
        <f t="shared" ref="T8:T10" si="3">SUM(H8,J8,L8,N8,P8,R8,F8,D8)</f>
        <v>5401.2879000000003</v>
      </c>
      <c r="U8" s="40">
        <f t="shared" ref="U8:U10" si="4">SUM(I8,K8,M8,O8,Q8,S8,G8,E8)</f>
        <v>1173.1869000000002</v>
      </c>
      <c r="V8" s="40">
        <f t="shared" ref="V8:V10" si="5">SUM(T8:U8)</f>
        <v>6574.4748</v>
      </c>
    </row>
    <row r="9" spans="1:23" s="2" customFormat="1" ht="15.75" x14ac:dyDescent="0.25">
      <c r="A9" s="19">
        <v>6</v>
      </c>
      <c r="B9" s="2" t="s">
        <v>101</v>
      </c>
      <c r="C9" s="2">
        <v>34401528</v>
      </c>
      <c r="H9" s="116">
        <v>89.538299999999992</v>
      </c>
      <c r="I9" s="116">
        <v>17.266500000000001</v>
      </c>
      <c r="J9" s="116">
        <v>378.64080000000001</v>
      </c>
      <c r="K9" s="116">
        <v>87.177600000000012</v>
      </c>
      <c r="L9" s="116">
        <v>473.97780000000006</v>
      </c>
      <c r="M9" s="116">
        <v>107.79750000000001</v>
      </c>
      <c r="N9" s="116">
        <v>526.80510000000004</v>
      </c>
      <c r="O9" s="116">
        <v>106.58160000000001</v>
      </c>
      <c r="P9" s="116">
        <v>471.21390000000002</v>
      </c>
      <c r="Q9" s="116">
        <v>95.012999999999991</v>
      </c>
      <c r="R9" s="116">
        <v>350.05770000000001</v>
      </c>
      <c r="S9" s="116">
        <v>60.788700000000006</v>
      </c>
      <c r="T9" s="40">
        <f t="shared" ref="T9" si="6">SUM(H9,J9,L9,N9,P9,R9,F9,D9)</f>
        <v>2290.2336</v>
      </c>
      <c r="U9" s="40">
        <f t="shared" ref="U9" si="7">SUM(I9,K9,M9,O9,Q9,S9,G9,E9)</f>
        <v>474.62490000000003</v>
      </c>
      <c r="V9" s="40">
        <f t="shared" ref="V9" si="8">SUM(T9:U9)</f>
        <v>2764.8585000000003</v>
      </c>
    </row>
    <row r="10" spans="1:23" ht="15.75" x14ac:dyDescent="0.25">
      <c r="B10" t="s">
        <v>102</v>
      </c>
      <c r="C10">
        <v>5763814</v>
      </c>
      <c r="H10" s="125">
        <v>490.90769999999998</v>
      </c>
      <c r="I10" s="126">
        <v>26.364599999999999</v>
      </c>
      <c r="J10" s="125">
        <v>1395.5120999999999</v>
      </c>
      <c r="K10" s="126">
        <v>72.974699999999999</v>
      </c>
      <c r="L10" s="125">
        <v>1587.7089000000001</v>
      </c>
      <c r="M10" s="126">
        <v>79.53840000000001</v>
      </c>
      <c r="N10" s="125">
        <v>1719.7695000000001</v>
      </c>
      <c r="O10" s="126">
        <v>84.784499999999994</v>
      </c>
      <c r="P10" s="125">
        <v>1553.4243000000001</v>
      </c>
      <c r="Q10" s="126">
        <v>81.638100000000009</v>
      </c>
      <c r="R10" s="125">
        <v>1420.2539999999999</v>
      </c>
      <c r="S10" s="126">
        <v>60.361199999999997</v>
      </c>
      <c r="T10" s="40">
        <f t="shared" si="3"/>
        <v>8167.5765000000001</v>
      </c>
      <c r="U10" s="40">
        <f t="shared" si="4"/>
        <v>405.66149999999999</v>
      </c>
      <c r="V10" s="40">
        <f t="shared" si="5"/>
        <v>8573.2379999999994</v>
      </c>
    </row>
    <row r="11" spans="1:23" x14ac:dyDescent="0.25">
      <c r="T11" s="121"/>
      <c r="U11" s="121"/>
      <c r="V11" s="121"/>
    </row>
    <row r="12" spans="1:23" x14ac:dyDescent="0.25">
      <c r="T12" s="121"/>
      <c r="U12" s="121"/>
      <c r="V12" s="121"/>
    </row>
    <row r="13" spans="1:23" x14ac:dyDescent="0.25">
      <c r="T13" s="121"/>
      <c r="U13" s="121"/>
      <c r="V13" s="121"/>
    </row>
    <row r="14" spans="1:23" x14ac:dyDescent="0.25">
      <c r="T14" s="121"/>
      <c r="U14" s="121"/>
      <c r="V14" s="121"/>
    </row>
    <row r="16" spans="1:23" ht="15.75" thickBot="1" x14ac:dyDescent="0.3">
      <c r="A16" s="41" t="s">
        <v>18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5.75" thickBot="1" x14ac:dyDescent="0.3">
      <c r="A17" s="246" t="s">
        <v>0</v>
      </c>
      <c r="B17" s="246" t="s">
        <v>2</v>
      </c>
      <c r="C17" s="246" t="s">
        <v>1</v>
      </c>
      <c r="D17" s="249" t="s">
        <v>3</v>
      </c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64"/>
      <c r="W17" s="271" t="s">
        <v>26</v>
      </c>
    </row>
    <row r="18" spans="1:23" ht="15.75" thickBot="1" x14ac:dyDescent="0.3">
      <c r="A18" s="247"/>
      <c r="B18" s="247"/>
      <c r="C18" s="247"/>
      <c r="D18" s="255">
        <v>44774</v>
      </c>
      <c r="E18" s="256"/>
      <c r="F18" s="255">
        <v>44805</v>
      </c>
      <c r="G18" s="256"/>
      <c r="H18" s="255">
        <v>44835</v>
      </c>
      <c r="I18" s="256"/>
      <c r="J18" s="255">
        <v>44866</v>
      </c>
      <c r="K18" s="256"/>
      <c r="L18" s="255">
        <v>44896</v>
      </c>
      <c r="M18" s="256"/>
      <c r="N18" s="255">
        <v>44927</v>
      </c>
      <c r="O18" s="256"/>
      <c r="P18" s="255">
        <v>44958</v>
      </c>
      <c r="Q18" s="256"/>
      <c r="R18" s="255">
        <v>44986</v>
      </c>
      <c r="S18" s="256"/>
      <c r="T18" s="255" t="s">
        <v>6</v>
      </c>
      <c r="U18" s="277"/>
      <c r="V18" s="278"/>
      <c r="W18" s="272"/>
    </row>
    <row r="19" spans="1:23" ht="15.75" thickBot="1" x14ac:dyDescent="0.3">
      <c r="A19" s="248"/>
      <c r="B19" s="248"/>
      <c r="C19" s="248"/>
      <c r="D19" s="10" t="s">
        <v>4</v>
      </c>
      <c r="E19" s="10" t="s">
        <v>5</v>
      </c>
      <c r="F19" s="10" t="s">
        <v>4</v>
      </c>
      <c r="G19" s="10" t="s">
        <v>5</v>
      </c>
      <c r="H19" s="10" t="s">
        <v>4</v>
      </c>
      <c r="I19" s="10" t="s">
        <v>5</v>
      </c>
      <c r="J19" s="10" t="s">
        <v>4</v>
      </c>
      <c r="K19" s="10" t="s">
        <v>5</v>
      </c>
      <c r="L19" s="10" t="s">
        <v>4</v>
      </c>
      <c r="M19" s="10" t="s">
        <v>5</v>
      </c>
      <c r="N19" s="10" t="s">
        <v>4</v>
      </c>
      <c r="O19" s="10" t="s">
        <v>5</v>
      </c>
      <c r="P19" s="10" t="s">
        <v>4</v>
      </c>
      <c r="Q19" s="10" t="s">
        <v>5</v>
      </c>
      <c r="R19" s="10" t="s">
        <v>4</v>
      </c>
      <c r="S19" s="10" t="s">
        <v>5</v>
      </c>
      <c r="T19" s="11" t="s">
        <v>4</v>
      </c>
      <c r="U19" s="10" t="s">
        <v>5</v>
      </c>
      <c r="V19" s="10" t="s">
        <v>32</v>
      </c>
      <c r="W19" s="273"/>
    </row>
    <row r="20" spans="1:23" ht="76.5" x14ac:dyDescent="0.25">
      <c r="A20" s="109">
        <v>1</v>
      </c>
      <c r="B20" s="109" t="s">
        <v>94</v>
      </c>
      <c r="C20" s="109">
        <v>3338030</v>
      </c>
      <c r="D20" s="109">
        <v>1711.5681000000002</v>
      </c>
      <c r="E20" s="109">
        <v>28.491100000000003</v>
      </c>
      <c r="F20" s="109">
        <v>1912.6140000000003</v>
      </c>
      <c r="G20" s="109">
        <v>44.815100000000001</v>
      </c>
      <c r="H20" s="109">
        <v>4100.6295</v>
      </c>
      <c r="I20" s="109">
        <v>304.50529999999998</v>
      </c>
      <c r="J20" s="109">
        <v>14022.5404</v>
      </c>
      <c r="K20" s="109">
        <v>1342.9757</v>
      </c>
      <c r="L20" s="109">
        <v>16294.863200000002</v>
      </c>
      <c r="M20" s="109">
        <v>2411.9689000000003</v>
      </c>
      <c r="N20" s="109">
        <v>17321.554800000002</v>
      </c>
      <c r="O20" s="109">
        <v>2244.3607999999999</v>
      </c>
      <c r="P20" s="109">
        <v>15309.290700000001</v>
      </c>
      <c r="Q20" s="109">
        <v>2047.0219000000002</v>
      </c>
      <c r="R20" s="109">
        <v>12592.7901</v>
      </c>
      <c r="S20" s="109">
        <v>1692.3335</v>
      </c>
      <c r="T20" s="110">
        <f>SUM(H20,J20,L20,N20,P20,R20,F20,D20)</f>
        <v>83265.8508</v>
      </c>
      <c r="U20" s="110">
        <f>SUM(I20,K20,M20,O20,Q20,S20,G20,E20)</f>
        <v>10116.472299999999</v>
      </c>
      <c r="V20" s="110">
        <f>SUM(T20:U20)</f>
        <v>93382.323099999994</v>
      </c>
      <c r="W20" s="25" t="s">
        <v>146</v>
      </c>
    </row>
    <row r="21" spans="1:23" ht="102" x14ac:dyDescent="0.25">
      <c r="A21" s="109">
        <v>2</v>
      </c>
      <c r="B21" s="109" t="s">
        <v>98</v>
      </c>
      <c r="C21" s="109">
        <v>42225136</v>
      </c>
      <c r="D21" s="110"/>
      <c r="E21" s="110"/>
      <c r="F21" s="110"/>
      <c r="G21" s="110"/>
      <c r="H21" s="110">
        <v>7004.6850000000004</v>
      </c>
      <c r="I21" s="110">
        <v>542.71699999999998</v>
      </c>
      <c r="J21" s="110">
        <v>16662.013999999999</v>
      </c>
      <c r="K21" s="110">
        <v>1467.4269999999999</v>
      </c>
      <c r="L21" s="110">
        <v>19534.555</v>
      </c>
      <c r="M21" s="110">
        <v>2458.6080000000002</v>
      </c>
      <c r="N21" s="110">
        <v>21852.251</v>
      </c>
      <c r="O21" s="110">
        <v>2407.3809999999999</v>
      </c>
      <c r="P21" s="110">
        <v>19050.707999999999</v>
      </c>
      <c r="Q21" s="110">
        <v>2602.0540000000001</v>
      </c>
      <c r="R21" s="110">
        <v>17677.371999999999</v>
      </c>
      <c r="S21" s="110">
        <v>1987.9190000000001</v>
      </c>
      <c r="T21" s="110">
        <f t="shared" ref="T21" si="9">SUM(H21,J21,L21,N21,P21,R21,F21,D21)</f>
        <v>101781.58500000001</v>
      </c>
      <c r="U21" s="110">
        <f t="shared" ref="U21" si="10">SUM(I21,K21,M21,O21,Q21,S21,G21,E21)</f>
        <v>11466.106</v>
      </c>
      <c r="V21" s="110">
        <f t="shared" ref="V21" si="11">SUM(T21:U21)</f>
        <v>113247.69100000001</v>
      </c>
      <c r="W21" s="25" t="s">
        <v>99</v>
      </c>
    </row>
  </sheetData>
  <mergeCells count="28">
    <mergeCell ref="C17:C19"/>
    <mergeCell ref="D17:V17"/>
    <mergeCell ref="A1:A3"/>
    <mergeCell ref="B1:B3"/>
    <mergeCell ref="C1:C3"/>
    <mergeCell ref="D1:V1"/>
    <mergeCell ref="A17:A19"/>
    <mergeCell ref="B17:B19"/>
    <mergeCell ref="W17:W19"/>
    <mergeCell ref="D18:E18"/>
    <mergeCell ref="F18:G18"/>
    <mergeCell ref="H18:I18"/>
    <mergeCell ref="J18:K18"/>
    <mergeCell ref="L18:M18"/>
    <mergeCell ref="N18:O18"/>
    <mergeCell ref="P18:Q18"/>
    <mergeCell ref="R18:S18"/>
    <mergeCell ref="T18:V18"/>
    <mergeCell ref="W1:W3"/>
    <mergeCell ref="D2:E2"/>
    <mergeCell ref="F2:G2"/>
    <mergeCell ref="H2:I2"/>
    <mergeCell ref="J2:K2"/>
    <mergeCell ref="L2:M2"/>
    <mergeCell ref="N2:O2"/>
    <mergeCell ref="P2:Q2"/>
    <mergeCell ref="R2:S2"/>
    <mergeCell ref="T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Чернівецька</vt:lpstr>
      <vt:lpstr>Закарпатська</vt:lpstr>
      <vt:lpstr>Черкаська</vt:lpstr>
      <vt:lpstr>Чернігівська</vt:lpstr>
      <vt:lpstr>Вінницька</vt:lpstr>
      <vt:lpstr>м. Київ</vt:lpstr>
      <vt:lpstr>Херсонська</vt:lpstr>
      <vt:lpstr>Київська</vt:lpstr>
      <vt:lpstr>Полтавська</vt:lpstr>
      <vt:lpstr>Кіровоградська</vt:lpstr>
      <vt:lpstr>Дніпропетровська</vt:lpstr>
      <vt:lpstr>Житомирська</vt:lpstr>
      <vt:lpstr>Луганська</vt:lpstr>
      <vt:lpstr>Хмельницька</vt:lpstr>
      <vt:lpstr>Львівська</vt:lpstr>
      <vt:lpstr>Волинська</vt:lpstr>
      <vt:lpstr>Загальна</vt:lpstr>
      <vt:lpstr>Черкаська!Область_печати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2022-07-23T09:18:01Z</cp:lastPrinted>
  <dcterms:created xsi:type="dcterms:W3CDTF">2022-07-23T07:12:33Z</dcterms:created>
  <dcterms:modified xsi:type="dcterms:W3CDTF">2022-08-17T12:43:59Z</dcterms:modified>
</cp:coreProperties>
</file>